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작업\250523_주간식단표 업데이트\"/>
    </mc:Choice>
  </mc:AlternateContent>
  <bookViews>
    <workbookView xWindow="0" yWindow="0" windowWidth="32914" windowHeight="13920" tabRatio="674"/>
  </bookViews>
  <sheets>
    <sheet name="서캠_국제기숙사" sheetId="3" r:id="rId1"/>
    <sheet name="솔지오" sheetId="12" r:id="rId2"/>
    <sheet name="청운숙" sheetId="13" r:id="rId3"/>
    <sheet name="25.04.2주차(영)" sheetId="6" state="hidden" r:id="rId4"/>
    <sheet name="조리지침서25.04.2차" sheetId="7" state="hidden" r:id="rId5"/>
    <sheet name="조리공정일지25.04.1주차" sheetId="8" state="hidden" r:id="rId6"/>
    <sheet name="보존식25.04.01주차" sheetId="9" state="hidden" r:id="rId7"/>
    <sheet name="라면보존식스티커" sheetId="10" state="hidden" r:id="rId8"/>
  </sheets>
  <externalReferences>
    <externalReference r:id="rId9"/>
    <externalReference r:id="rId10"/>
  </externalReferences>
  <definedNames>
    <definedName name="_xlnm.Print_Area" localSheetId="3">'25.04.2주차(영)'!$A$1:$K$32</definedName>
    <definedName name="_xlnm.Print_Area" localSheetId="6">'보존식25.04.01주차'!$A$1:$AI$34</definedName>
    <definedName name="_xlnm.Print_Area" localSheetId="0">서캠_국제기숙사!$B$1:$J$34</definedName>
    <definedName name="_xlnm.Print_Area" localSheetId="1">솔지오!$B$1:$J$34</definedName>
    <definedName name="_xlnm.Print_Area" localSheetId="5">조리공정일지25.04.1주차!$A$1:$G$291</definedName>
    <definedName name="_xlnm.Print_Area" localSheetId="4">조리지침서25.04.2차!$B$1:$H$293</definedName>
    <definedName name="_xlnm.Print_Area" localSheetId="2">청운숙!$A$1:$I$31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D3" i="13" l="1"/>
  <c r="E3" i="13" s="1"/>
  <c r="F3" i="13" s="1"/>
  <c r="G3" i="13" s="1"/>
  <c r="H3" i="13" s="1"/>
  <c r="I3" i="13" s="1"/>
  <c r="F3" i="12" l="1"/>
  <c r="G3" i="12" s="1"/>
  <c r="H3" i="12" s="1"/>
  <c r="I3" i="12" s="1"/>
  <c r="J3" i="12" s="1"/>
  <c r="E3" i="12"/>
  <c r="E14" i="10" l="1"/>
  <c r="E11" i="10"/>
  <c r="E8" i="10"/>
  <c r="K5" i="10"/>
  <c r="E5" i="10"/>
  <c r="K2" i="10"/>
  <c r="H2" i="10"/>
  <c r="H3" i="10" s="1"/>
  <c r="E2" i="10"/>
  <c r="B2" i="10"/>
  <c r="B14" i="10" s="1"/>
  <c r="B15" i="10" s="1"/>
  <c r="AF34" i="9"/>
  <c r="AA34" i="9"/>
  <c r="V34" i="9"/>
  <c r="Q34" i="9"/>
  <c r="L34" i="9"/>
  <c r="G34" i="9"/>
  <c r="B34" i="9"/>
  <c r="AF33" i="9"/>
  <c r="AA33" i="9"/>
  <c r="V33" i="9"/>
  <c r="Q33" i="9"/>
  <c r="L33" i="9"/>
  <c r="G33" i="9"/>
  <c r="B33" i="9"/>
  <c r="AF32" i="9"/>
  <c r="AA32" i="9"/>
  <c r="V32" i="9"/>
  <c r="Q32" i="9"/>
  <c r="L32" i="9"/>
  <c r="G32" i="9"/>
  <c r="B32" i="9"/>
  <c r="AF31" i="9"/>
  <c r="AA31" i="9"/>
  <c r="V31" i="9"/>
  <c r="Q31" i="9"/>
  <c r="L31" i="9"/>
  <c r="G31" i="9"/>
  <c r="B31" i="9"/>
  <c r="AF30" i="9"/>
  <c r="AA30" i="9"/>
  <c r="V30" i="9"/>
  <c r="Q30" i="9"/>
  <c r="L30" i="9"/>
  <c r="G30" i="9"/>
  <c r="B30" i="9"/>
  <c r="AF29" i="9"/>
  <c r="AA29" i="9"/>
  <c r="V29" i="9"/>
  <c r="Q29" i="9"/>
  <c r="L29" i="9"/>
  <c r="G29" i="9"/>
  <c r="B29" i="9"/>
  <c r="AF24" i="9"/>
  <c r="AA24" i="9"/>
  <c r="V24" i="9"/>
  <c r="Q24" i="9"/>
  <c r="L24" i="9"/>
  <c r="G24" i="9"/>
  <c r="B24" i="9"/>
  <c r="AF23" i="9"/>
  <c r="AA23" i="9"/>
  <c r="V23" i="9"/>
  <c r="Q23" i="9"/>
  <c r="L23" i="9"/>
  <c r="G23" i="9"/>
  <c r="B23" i="9"/>
  <c r="AF22" i="9"/>
  <c r="AA22" i="9"/>
  <c r="V22" i="9"/>
  <c r="Q22" i="9"/>
  <c r="L22" i="9"/>
  <c r="G22" i="9"/>
  <c r="B22" i="9"/>
  <c r="AF21" i="9"/>
  <c r="AA21" i="9"/>
  <c r="V21" i="9"/>
  <c r="Q21" i="9"/>
  <c r="L21" i="9"/>
  <c r="G21" i="9"/>
  <c r="B21" i="9"/>
  <c r="AF20" i="9"/>
  <c r="AA20" i="9"/>
  <c r="V20" i="9"/>
  <c r="Q20" i="9"/>
  <c r="L20" i="9"/>
  <c r="G20" i="9"/>
  <c r="B20" i="9"/>
  <c r="AF19" i="9"/>
  <c r="AA19" i="9"/>
  <c r="V19" i="9"/>
  <c r="Q19" i="9"/>
  <c r="L19" i="9"/>
  <c r="G19" i="9"/>
  <c r="B19" i="9"/>
  <c r="AF18" i="9"/>
  <c r="AA18" i="9"/>
  <c r="V18" i="9"/>
  <c r="Q18" i="9"/>
  <c r="L18" i="9"/>
  <c r="G18" i="9"/>
  <c r="B18" i="9"/>
  <c r="AF17" i="9"/>
  <c r="AA17" i="9"/>
  <c r="V17" i="9"/>
  <c r="Q17" i="9"/>
  <c r="L17" i="9"/>
  <c r="G17" i="9"/>
  <c r="B17" i="9"/>
  <c r="AF12" i="9"/>
  <c r="AA12" i="9"/>
  <c r="V12" i="9"/>
  <c r="Q12" i="9"/>
  <c r="L12" i="9"/>
  <c r="G12" i="9"/>
  <c r="B12" i="9"/>
  <c r="AF11" i="9"/>
  <c r="AA11" i="9"/>
  <c r="V11" i="9"/>
  <c r="Q11" i="9"/>
  <c r="L11" i="9"/>
  <c r="G11" i="9"/>
  <c r="B11" i="9"/>
  <c r="AF10" i="9"/>
  <c r="AA10" i="9"/>
  <c r="V10" i="9"/>
  <c r="Q10" i="9"/>
  <c r="L10" i="9"/>
  <c r="G10" i="9"/>
  <c r="B10" i="9"/>
  <c r="AF9" i="9"/>
  <c r="AA9" i="9"/>
  <c r="V9" i="9"/>
  <c r="Q9" i="9"/>
  <c r="L9" i="9"/>
  <c r="G9" i="9"/>
  <c r="B9" i="9"/>
  <c r="AF8" i="9"/>
  <c r="AA8" i="9"/>
  <c r="V8" i="9"/>
  <c r="Q8" i="9"/>
  <c r="L8" i="9"/>
  <c r="G8" i="9"/>
  <c r="B8" i="9"/>
  <c r="AF7" i="9"/>
  <c r="AA7" i="9"/>
  <c r="V7" i="9"/>
  <c r="Q7" i="9"/>
  <c r="L7" i="9"/>
  <c r="G7" i="9"/>
  <c r="B7" i="9"/>
  <c r="AF6" i="9"/>
  <c r="AA6" i="9"/>
  <c r="V6" i="9"/>
  <c r="Q6" i="9"/>
  <c r="L6" i="9"/>
  <c r="G6" i="9"/>
  <c r="B6" i="9"/>
  <c r="AF5" i="9"/>
  <c r="AA5" i="9"/>
  <c r="V5" i="9"/>
  <c r="Q5" i="9"/>
  <c r="L5" i="9"/>
  <c r="G5" i="9"/>
  <c r="B5" i="9"/>
  <c r="AG2" i="9"/>
  <c r="AG14" i="9" s="1"/>
  <c r="AB2" i="9"/>
  <c r="AB3" i="9" s="1"/>
  <c r="W2" i="9"/>
  <c r="W14" i="9" s="1"/>
  <c r="R2" i="9"/>
  <c r="R3" i="9" s="1"/>
  <c r="M2" i="9"/>
  <c r="M14" i="9" s="1"/>
  <c r="M15" i="9" s="1"/>
  <c r="H2" i="9"/>
  <c r="H3" i="9" s="1"/>
  <c r="C2" i="9"/>
  <c r="C14" i="9" s="1"/>
  <c r="C26" i="9" s="1"/>
  <c r="C27" i="9" s="1"/>
  <c r="B279" i="8"/>
  <c r="B278" i="8"/>
  <c r="B277" i="8"/>
  <c r="B276" i="8"/>
  <c r="B275" i="8"/>
  <c r="B274" i="8"/>
  <c r="B273" i="8"/>
  <c r="B272" i="8"/>
  <c r="B271" i="8"/>
  <c r="B270" i="8"/>
  <c r="B269" i="8"/>
  <c r="B268" i="8"/>
  <c r="B265" i="8"/>
  <c r="B264" i="8"/>
  <c r="B263" i="8"/>
  <c r="B262" i="8"/>
  <c r="B261" i="8"/>
  <c r="B260" i="8"/>
  <c r="B259" i="8"/>
  <c r="B258" i="8"/>
  <c r="B257" i="8"/>
  <c r="B256" i="8"/>
  <c r="B253" i="8"/>
  <c r="B237" i="8"/>
  <c r="B236" i="8"/>
  <c r="B235" i="8"/>
  <c r="B234" i="8"/>
  <c r="B233" i="8"/>
  <c r="B232" i="8"/>
  <c r="B231" i="8"/>
  <c r="B230" i="8"/>
  <c r="B229" i="8"/>
  <c r="B228" i="8"/>
  <c r="B227" i="8"/>
  <c r="B226" i="8"/>
  <c r="B223" i="8"/>
  <c r="B222" i="8"/>
  <c r="B221" i="8"/>
  <c r="B220" i="8"/>
  <c r="B219" i="8"/>
  <c r="B218" i="8"/>
  <c r="B217" i="8"/>
  <c r="B216" i="8"/>
  <c r="B215" i="8"/>
  <c r="B214" i="8"/>
  <c r="B211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1" i="8"/>
  <c r="B180" i="8"/>
  <c r="B179" i="8"/>
  <c r="B178" i="8"/>
  <c r="B177" i="8"/>
  <c r="B176" i="8"/>
  <c r="B175" i="8"/>
  <c r="B174" i="8"/>
  <c r="B173" i="8"/>
  <c r="B172" i="8"/>
  <c r="B169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39" i="8"/>
  <c r="B138" i="8"/>
  <c r="B137" i="8"/>
  <c r="B136" i="8"/>
  <c r="B135" i="8"/>
  <c r="B134" i="8"/>
  <c r="B133" i="8"/>
  <c r="B132" i="8"/>
  <c r="B131" i="8"/>
  <c r="B130" i="8"/>
  <c r="B127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7" i="8"/>
  <c r="B96" i="8"/>
  <c r="B95" i="8"/>
  <c r="B94" i="8"/>
  <c r="B93" i="8"/>
  <c r="B92" i="8"/>
  <c r="B91" i="8"/>
  <c r="B90" i="8"/>
  <c r="B89" i="8"/>
  <c r="B88" i="8"/>
  <c r="B85" i="8"/>
  <c r="B70" i="8"/>
  <c r="B69" i="8"/>
  <c r="B68" i="8"/>
  <c r="B67" i="8"/>
  <c r="B66" i="8"/>
  <c r="B65" i="8"/>
  <c r="B64" i="8"/>
  <c r="B63" i="8"/>
  <c r="B62" i="8"/>
  <c r="B61" i="8"/>
  <c r="B60" i="8"/>
  <c r="B59" i="8"/>
  <c r="B56" i="8"/>
  <c r="B55" i="8"/>
  <c r="B54" i="8"/>
  <c r="B53" i="8"/>
  <c r="B52" i="8"/>
  <c r="B51" i="8"/>
  <c r="B50" i="8"/>
  <c r="B49" i="8"/>
  <c r="B48" i="8"/>
  <c r="B47" i="8"/>
  <c r="B44" i="8"/>
  <c r="B29" i="8"/>
  <c r="B28" i="8"/>
  <c r="B27" i="8"/>
  <c r="B26" i="8"/>
  <c r="B25" i="8"/>
  <c r="B24" i="8"/>
  <c r="B23" i="8"/>
  <c r="B22" i="8"/>
  <c r="B21" i="8"/>
  <c r="B20" i="8"/>
  <c r="B19" i="8"/>
  <c r="B18" i="8"/>
  <c r="B15" i="8"/>
  <c r="B14" i="8"/>
  <c r="B13" i="8"/>
  <c r="B12" i="8"/>
  <c r="B11" i="8"/>
  <c r="B10" i="8"/>
  <c r="B9" i="8"/>
  <c r="B8" i="8"/>
  <c r="B7" i="8"/>
  <c r="B6" i="8"/>
  <c r="B2" i="8"/>
  <c r="B43" i="8" s="1"/>
  <c r="B84" i="8" s="1"/>
  <c r="B126" i="8" s="1"/>
  <c r="B168" i="8" s="1"/>
  <c r="B210" i="8" s="1"/>
  <c r="B252" i="8" s="1"/>
  <c r="F292" i="7"/>
  <c r="F291" i="7"/>
  <c r="F290" i="7"/>
  <c r="F289" i="7"/>
  <c r="F288" i="7"/>
  <c r="F287" i="7"/>
  <c r="F286" i="7"/>
  <c r="F285" i="7"/>
  <c r="F284" i="7"/>
  <c r="F283" i="7"/>
  <c r="F282" i="7"/>
  <c r="F281" i="7"/>
  <c r="F279" i="7"/>
  <c r="F278" i="7"/>
  <c r="F277" i="7"/>
  <c r="F276" i="7"/>
  <c r="F275" i="7"/>
  <c r="F274" i="7"/>
  <c r="F273" i="7"/>
  <c r="F272" i="7"/>
  <c r="F271" i="7"/>
  <c r="F270" i="7"/>
  <c r="F269" i="7"/>
  <c r="F266" i="7"/>
  <c r="F265" i="7"/>
  <c r="F263" i="7"/>
  <c r="F262" i="7"/>
  <c r="F261" i="7"/>
  <c r="F260" i="7"/>
  <c r="F259" i="7"/>
  <c r="F258" i="7"/>
  <c r="F257" i="7"/>
  <c r="F256" i="7"/>
  <c r="H254" i="7"/>
  <c r="F252" i="7"/>
  <c r="F251" i="7"/>
  <c r="F250" i="7"/>
  <c r="F249" i="7"/>
  <c r="F248" i="7"/>
  <c r="F247" i="7"/>
  <c r="F246" i="7"/>
  <c r="F245" i="7"/>
  <c r="F244" i="7"/>
  <c r="F243" i="7"/>
  <c r="F240" i="7"/>
  <c r="F239" i="7"/>
  <c r="F238" i="7"/>
  <c r="F237" i="7"/>
  <c r="F236" i="7"/>
  <c r="F235" i="7"/>
  <c r="F234" i="7"/>
  <c r="F233" i="7"/>
  <c r="F232" i="7"/>
  <c r="F231" i="7"/>
  <c r="F230" i="7"/>
  <c r="F229" i="7"/>
  <c r="F228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H212" i="7"/>
  <c r="F210" i="7"/>
  <c r="F209" i="7"/>
  <c r="F208" i="7"/>
  <c r="F207" i="7"/>
  <c r="F206" i="7"/>
  <c r="F205" i="7"/>
  <c r="F204" i="7"/>
  <c r="F203" i="7"/>
  <c r="F202" i="7"/>
  <c r="F201" i="7"/>
  <c r="F200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H169" i="7"/>
  <c r="F167" i="7"/>
  <c r="F166" i="7"/>
  <c r="F165" i="7"/>
  <c r="F164" i="7"/>
  <c r="F163" i="7"/>
  <c r="F162" i="7"/>
  <c r="F161" i="7"/>
  <c r="F160" i="7"/>
  <c r="F159" i="7"/>
  <c r="F158" i="7"/>
  <c r="F157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39" i="7"/>
  <c r="F138" i="7"/>
  <c r="F137" i="7"/>
  <c r="F136" i="7"/>
  <c r="F135" i="7"/>
  <c r="F134" i="7"/>
  <c r="F133" i="7"/>
  <c r="F132" i="7"/>
  <c r="F131" i="7"/>
  <c r="N129" i="7"/>
  <c r="H129" i="7"/>
  <c r="N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5" i="7"/>
  <c r="F94" i="7"/>
  <c r="F93" i="7"/>
  <c r="F92" i="7"/>
  <c r="F91" i="7"/>
  <c r="F90" i="7"/>
  <c r="F89" i="7"/>
  <c r="F88" i="7"/>
  <c r="F87" i="7"/>
  <c r="F86" i="7"/>
  <c r="F85" i="7"/>
  <c r="H83" i="7"/>
  <c r="F81" i="7"/>
  <c r="F80" i="7"/>
  <c r="F79" i="7"/>
  <c r="F78" i="7"/>
  <c r="F77" i="7"/>
  <c r="F76" i="7"/>
  <c r="F75" i="7"/>
  <c r="F74" i="7"/>
  <c r="F73" i="7"/>
  <c r="F72" i="7"/>
  <c r="F71" i="7"/>
  <c r="F69" i="7"/>
  <c r="F68" i="7"/>
  <c r="F67" i="7"/>
  <c r="F66" i="7"/>
  <c r="F65" i="7"/>
  <c r="F64" i="7"/>
  <c r="F63" i="7"/>
  <c r="F62" i="7"/>
  <c r="F61" i="7"/>
  <c r="F60" i="7"/>
  <c r="F59" i="7"/>
  <c r="F54" i="7"/>
  <c r="F53" i="7"/>
  <c r="F52" i="7"/>
  <c r="F51" i="7"/>
  <c r="F50" i="7"/>
  <c r="F49" i="7"/>
  <c r="F48" i="7"/>
  <c r="F47" i="7"/>
  <c r="F46" i="7"/>
  <c r="F45" i="7"/>
  <c r="H43" i="7"/>
  <c r="F41" i="7"/>
  <c r="F40" i="7"/>
  <c r="F39" i="7"/>
  <c r="F38" i="7"/>
  <c r="F37" i="7"/>
  <c r="F36" i="7"/>
  <c r="F35" i="7"/>
  <c r="F34" i="7"/>
  <c r="F33" i="7"/>
  <c r="F32" i="7"/>
  <c r="F31" i="7"/>
  <c r="F30" i="7"/>
  <c r="F28" i="7"/>
  <c r="F27" i="7"/>
  <c r="F26" i="7"/>
  <c r="F25" i="7"/>
  <c r="F24" i="7"/>
  <c r="F23" i="7"/>
  <c r="F22" i="7"/>
  <c r="F21" i="7"/>
  <c r="F20" i="7"/>
  <c r="F19" i="7"/>
  <c r="F18" i="7"/>
  <c r="F17" i="7"/>
  <c r="F13" i="7"/>
  <c r="F12" i="7"/>
  <c r="F11" i="7"/>
  <c r="F10" i="7"/>
  <c r="F9" i="7"/>
  <c r="F8" i="7"/>
  <c r="F7" i="7"/>
  <c r="F6" i="7"/>
  <c r="F5" i="7"/>
  <c r="F4" i="7"/>
  <c r="F3" i="7"/>
  <c r="H1" i="7"/>
  <c r="G1" i="7"/>
  <c r="G43" i="7" s="1"/>
  <c r="J4" i="6"/>
  <c r="I4" i="6"/>
  <c r="H4" i="6"/>
  <c r="G4" i="6"/>
  <c r="F4" i="6"/>
  <c r="E4" i="6"/>
  <c r="F3" i="3"/>
  <c r="G3" i="3" s="1"/>
  <c r="H3" i="3" s="1"/>
  <c r="I3" i="3" s="1"/>
  <c r="J3" i="3" s="1"/>
  <c r="E3" i="3"/>
  <c r="B5" i="10" l="1"/>
  <c r="B6" i="10" s="1"/>
  <c r="C3" i="9"/>
  <c r="G212" i="7"/>
  <c r="W3" i="9"/>
  <c r="M3" i="9"/>
  <c r="B3" i="10"/>
  <c r="G254" i="7"/>
  <c r="B8" i="10"/>
  <c r="B9" i="10" s="1"/>
  <c r="G83" i="7"/>
  <c r="W26" i="9"/>
  <c r="W27" i="9" s="1"/>
  <c r="W15" i="9"/>
  <c r="G129" i="7"/>
  <c r="AG3" i="9"/>
  <c r="H14" i="9"/>
  <c r="B11" i="10"/>
  <c r="B12" i="10" s="1"/>
  <c r="G169" i="7"/>
  <c r="R14" i="9"/>
  <c r="H5" i="10"/>
  <c r="H6" i="10" s="1"/>
  <c r="C15" i="9"/>
  <c r="AG26" i="9"/>
  <c r="AG27" i="9" s="1"/>
  <c r="AG15" i="9"/>
  <c r="AB14" i="9"/>
  <c r="M26" i="9"/>
  <c r="M27" i="9" s="1"/>
  <c r="H15" i="9" l="1"/>
  <c r="H26" i="9"/>
  <c r="H27" i="9" s="1"/>
  <c r="R26" i="9"/>
  <c r="R27" i="9" s="1"/>
  <c r="R15" i="9"/>
  <c r="AB26" i="9"/>
  <c r="AB27" i="9" s="1"/>
  <c r="AB15" i="9"/>
</calcChain>
</file>

<file path=xl/sharedStrings.xml><?xml version="1.0" encoding="utf-8"?>
<sst xmlns="http://schemas.openxmlformats.org/spreadsheetml/2006/main" count="2195" uniqueCount="608">
  <si>
    <t>김치메밀전병&amp;초간장</t>
  </si>
  <si>
    <t>숯불고기쌀국수</t>
  </si>
  <si>
    <t>Dried Pollack Soup</t>
  </si>
  <si>
    <t>양념치킨 _순살가라아게8700</t>
  </si>
  <si>
    <t>비엔나,떡볶이 살짝튀겨서 버무리기</t>
  </si>
  <si>
    <t>Tuna and Kimchi Jjigae
(tuna:tuna)</t>
  </si>
  <si>
    <t xml:space="preserve">Stir-fried crab meat and seaweed
</t>
  </si>
  <si>
    <t>Chicken Curry Rice
(chicken:korea)</t>
  </si>
  <si>
    <t>Tofu and soy bean paste with rice</t>
  </si>
  <si>
    <t>Spicy Chicken Soup
(chicken:korea)</t>
  </si>
  <si>
    <t>Curled Mallow Soybean Paste Soup</t>
  </si>
  <si>
    <t>Shepherd's Purse Soybean Paste Soup</t>
  </si>
  <si>
    <t>Bacon egg fried rice
(Pork:foreign)</t>
  </si>
  <si>
    <t>수요일</t>
  </si>
  <si>
    <t>구분</t>
  </si>
  <si>
    <t>목요일</t>
  </si>
  <si>
    <t>금요일</t>
  </si>
  <si>
    <t>월요일</t>
  </si>
  <si>
    <t>화요일</t>
  </si>
  <si>
    <t>비고</t>
  </si>
  <si>
    <t>식단명</t>
  </si>
  <si>
    <t>1인량</t>
  </si>
  <si>
    <t>숙주</t>
  </si>
  <si>
    <t>8K</t>
  </si>
  <si>
    <t>`</t>
  </si>
  <si>
    <t>2팩</t>
  </si>
  <si>
    <t>일반미</t>
  </si>
  <si>
    <t>토요일</t>
  </si>
  <si>
    <t>주문량</t>
  </si>
  <si>
    <t>중식</t>
  </si>
  <si>
    <t>조식</t>
  </si>
  <si>
    <t>재료명</t>
  </si>
  <si>
    <t>석식</t>
  </si>
  <si>
    <t>날짜</t>
  </si>
  <si>
    <t>일요일</t>
  </si>
  <si>
    <t>맛김치</t>
  </si>
  <si>
    <t>쌀밥</t>
  </si>
  <si>
    <t>메뉴명</t>
  </si>
  <si>
    <t>갯수</t>
  </si>
  <si>
    <t>남승순</t>
  </si>
  <si>
    <t>라면</t>
  </si>
  <si>
    <t>화</t>
  </si>
  <si>
    <t>채취일</t>
  </si>
  <si>
    <t>미역국</t>
  </si>
  <si>
    <t>채취자</t>
  </si>
  <si>
    <t>식혜</t>
  </si>
  <si>
    <t>게맛살</t>
  </si>
  <si>
    <t>무생채</t>
  </si>
  <si>
    <t>북어채</t>
  </si>
  <si>
    <t>무우</t>
  </si>
  <si>
    <t>볼어묵</t>
  </si>
  <si>
    <t>콩비지</t>
  </si>
  <si>
    <t>베이컨</t>
  </si>
  <si>
    <t>보존일</t>
  </si>
  <si>
    <t>어묵국</t>
  </si>
  <si>
    <t>O</t>
  </si>
  <si>
    <t>판매식</t>
  </si>
  <si>
    <t>수</t>
  </si>
  <si>
    <t>월</t>
  </si>
  <si>
    <t>폐기일</t>
  </si>
  <si>
    <t>피클</t>
  </si>
  <si>
    <t>일</t>
  </si>
  <si>
    <t>토</t>
  </si>
  <si>
    <t>목</t>
  </si>
  <si>
    <t>:</t>
  </si>
  <si>
    <t>금</t>
  </si>
  <si>
    <t>박미옥</t>
  </si>
  <si>
    <t>건미역</t>
  </si>
  <si>
    <t>양념장</t>
  </si>
  <si>
    <t>당면</t>
  </si>
  <si>
    <t>참기름</t>
  </si>
  <si>
    <t>대체식</t>
  </si>
  <si>
    <t>대파</t>
  </si>
  <si>
    <t>굴소스</t>
  </si>
  <si>
    <t>명엽채</t>
  </si>
  <si>
    <t>비엔나</t>
  </si>
  <si>
    <t>맛살</t>
  </si>
  <si>
    <t>세멸치</t>
  </si>
  <si>
    <t>콩나물</t>
  </si>
  <si>
    <t>청경채</t>
  </si>
  <si>
    <t>깍두기</t>
  </si>
  <si>
    <t>김피탕</t>
  </si>
  <si>
    <t>분짜</t>
  </si>
  <si>
    <t>닭개장</t>
  </si>
  <si>
    <t>어묵탕</t>
  </si>
  <si>
    <t>양파</t>
  </si>
  <si>
    <t>김가루</t>
  </si>
  <si>
    <t>강정s</t>
  </si>
  <si>
    <t>계란</t>
  </si>
  <si>
    <t>케찹</t>
  </si>
  <si>
    <t>감자</t>
  </si>
  <si>
    <t>*</t>
  </si>
  <si>
    <t>유자차</t>
  </si>
  <si>
    <r>
      <t xml:space="preserve">[식당 이용 시간]
</t>
    </r>
    <r>
      <rPr>
        <sz val="13"/>
        <color rgb="FF948A54"/>
        <rFont val="강원교육튼튼"/>
        <family val="1"/>
        <charset val="129"/>
      </rPr>
      <t>조식 : 08:00-09:00
중식 : 11:30-13:30
석식 : 17:30-19:00
※주말-라면/돈까스 미운영※</t>
    </r>
    <r>
      <rPr>
        <sz val="13"/>
        <color rgb="FF006699"/>
        <rFont val="강원교육튼튼"/>
        <family val="1"/>
        <charset val="129"/>
      </rPr>
      <t xml:space="preserve">
식당 이용에 참고 부탁드립니다.</t>
    </r>
  </si>
  <si>
    <t>▪  애벌세척 → 염소수 100ppm 제조 → 페이퍼 색 변화 체크 → 5분 침지 → 3회 이상 헹굼 → 절단</t>
  </si>
  <si>
    <t xml:space="preserve">조   (          )          중    (          )          석    (          ) </t>
  </si>
  <si>
    <t>Stir-fried chicken with 
hot red bean sauce
(chicken:Brazil,korea mix)</t>
  </si>
  <si>
    <t>비엔나/냉동그린빈스/양파,당근</t>
  </si>
  <si>
    <t>양배추/양파/당근/냉동청양고추</t>
  </si>
  <si>
    <t>Gimbap fried rice
(Ham-chicken:korea)</t>
  </si>
  <si>
    <t>치킨까스(크레잇)*돈까스소스,양배추*드레싱,감자튀김,쌀밥,오이피클</t>
  </si>
  <si>
    <t>Dried Radish Leaf Soybean Paste Soup</t>
  </si>
  <si>
    <t>Squid and Radish Soup
( squid: Peru)</t>
  </si>
  <si>
    <t>Sweet and sour seaweed roll rice cake</t>
  </si>
  <si>
    <t>체다치즈 / 셀프라면(순한/매운)</t>
  </si>
  <si>
    <t>Green Plum Juice</t>
  </si>
  <si>
    <t>bean sprouts soup</t>
  </si>
  <si>
    <t>grape juice drink.</t>
  </si>
  <si>
    <t>Salad &amp; Dressing</t>
  </si>
  <si>
    <t>Rice Cake Japchae</t>
  </si>
  <si>
    <t>Dried Radish Salad</t>
  </si>
  <si>
    <t>Stir-fried Fishcake</t>
  </si>
  <si>
    <t>Mandu Ramen(Self)</t>
  </si>
  <si>
    <t>생야채/과일 소독 완료 식재명</t>
  </si>
  <si>
    <t>Deep-fried Mandu</t>
  </si>
  <si>
    <t xml:space="preserve">                   </t>
  </si>
  <si>
    <t>Lunch 
12:00~
13:00</t>
  </si>
  <si>
    <t xml:space="preserve"> Sweet Rice Punch</t>
  </si>
  <si>
    <t>Mini Choco Krispy</t>
  </si>
  <si>
    <t>egg rice cake soup</t>
  </si>
  <si>
    <t>Grilled egg tofu</t>
  </si>
  <si>
    <t>Tofu Kimchi soup</t>
  </si>
  <si>
    <t>체다치즈 / 진라면(순한/매운)</t>
  </si>
  <si>
    <t>Cheese Ramen(Self)</t>
  </si>
  <si>
    <t>Fried crab meat</t>
  </si>
  <si>
    <t>Orange Juice</t>
  </si>
  <si>
    <t>Milk rice snack</t>
  </si>
  <si>
    <t>pickled radish</t>
  </si>
  <si>
    <t>barley bread</t>
  </si>
  <si>
    <t>느타리버섯/냉동느타리버섯</t>
  </si>
  <si>
    <t xml:space="preserve">① 생야채·과일 소독 </t>
  </si>
  <si>
    <t>마카로니/양파/당근/마요네즈</t>
  </si>
  <si>
    <t>브래드*잼 /시리얼+우유</t>
  </si>
  <si>
    <t>양배추/적채/드레싱소스</t>
  </si>
  <si>
    <t xml:space="preserve">품온 측정 대상 / 온도 </t>
  </si>
  <si>
    <t>양배추/당근/드레싱소스</t>
  </si>
  <si>
    <t>Pickled Radish</t>
  </si>
  <si>
    <t>Ham kimchi stew</t>
  </si>
  <si>
    <t xml:space="preserve">Myeongyupchae </t>
  </si>
  <si>
    <t>브래드*잼/시리얼*우유</t>
  </si>
  <si>
    <t>cucumber pickle</t>
  </si>
  <si>
    <t>Macaroni Salad</t>
  </si>
  <si>
    <t xml:space="preserve"> godeulppaegi</t>
  </si>
  <si>
    <t>양배추 / 적채 / 당근</t>
  </si>
  <si>
    <t>Fishcake Soup</t>
  </si>
  <si>
    <t>끼니/코너명
(보존식 수량)</t>
  </si>
  <si>
    <t>Shrimp chips</t>
  </si>
  <si>
    <t>Seaweed Soup</t>
  </si>
  <si>
    <t xml:space="preserve">      조리 공정 일지</t>
  </si>
  <si>
    <t>냉동청피망,홍피망/양파/당근</t>
  </si>
  <si>
    <t>냉동청양고추/양파/당근</t>
  </si>
  <si>
    <t>계란옷 발라서 구워주세요</t>
  </si>
  <si>
    <t>치킨까스 부족시 치킨너겟사용</t>
  </si>
  <si>
    <t>참치생야채비빔밥(제육)</t>
  </si>
  <si>
    <t>해장콩나물라면</t>
  </si>
  <si>
    <t>Fried seaweed roll and squid bar
(squid:foreign)</t>
  </si>
  <si>
    <t>옛날핫도그&amp;케찹</t>
  </si>
  <si>
    <t xml:space="preserve">▪ 식기세척기 헹굼물 온도 82 이상 or 건열소독고 식기 표면온도 71 이상 or 열탕소독, 화학소독  </t>
  </si>
  <si>
    <t>▪  중심 온도계 알코올 소독 → 중심온도 체크 → 기준 온도 도달 후 1 분 추가 가열 
   [75℃ : 전, 구이, 볶음, 조림 / 85℃ : 국, 탕, 찌개, 튀김, 찜]</t>
  </si>
  <si>
    <t>Sausage and Rice Cake Skewers
(sausage-chicken:korea)</t>
  </si>
  <si>
    <t>Mini pork cutlet &amp; ketchup
(Pork:Korea,chicken:korea)</t>
  </si>
  <si>
    <t>Stir-fried Julienned Ham and Potato
(Ham-chicken:korea)</t>
  </si>
  <si>
    <t xml:space="preserve">Fried Chicken and Mayonnaise with Rice
(chicken:korea)
</t>
  </si>
  <si>
    <t>▪  전 메뉴 1인 분량을 개별 용기에 담은 후 -18℃ 이하 냉동고에서 144시간(6일) 보관</t>
  </si>
  <si>
    <t xml:space="preserve">                    김경수      (서명)</t>
  </si>
  <si>
    <t>Winter Cabbage Soybean Paste Soup</t>
  </si>
  <si>
    <t>야채굴소스볶음밥</t>
  </si>
  <si>
    <t>18:00~19:00</t>
  </si>
  <si>
    <t>Wednesday</t>
  </si>
  <si>
    <t>Thursday</t>
  </si>
  <si>
    <t>Saturday</t>
  </si>
  <si>
    <t xml:space="preserve">Breakfast 
</t>
  </si>
  <si>
    <t>그린샐러드*드레싱</t>
  </si>
  <si>
    <t>콘푸라이트 / 우유</t>
  </si>
  <si>
    <t>깐양배추/당근/드레싱</t>
  </si>
  <si>
    <t>조리 완료 시간</t>
  </si>
  <si>
    <t>양배추,  당근</t>
  </si>
  <si>
    <t>양배추, 적채, 당근</t>
  </si>
  <si>
    <t>아이스티분말/종이컵</t>
  </si>
  <si>
    <t>운영방법(택1)</t>
  </si>
  <si>
    <t>식기세척기 헹굼물</t>
  </si>
  <si>
    <t>⑥ 식기 세척·소독</t>
  </si>
  <si>
    <t>■ 위생 관리 기준</t>
  </si>
  <si>
    <t>라면 보존식 TAG</t>
  </si>
  <si>
    <t>이탈사항 및 개선조치</t>
  </si>
  <si>
    <t>② 중심온도 측정</t>
  </si>
  <si>
    <t>Bread*jam</t>
  </si>
  <si>
    <t>Cereal*milk</t>
  </si>
  <si>
    <t>korean food</t>
  </si>
  <si>
    <t>Plus bar</t>
  </si>
  <si>
    <t>▪  첫 Batch 조리 완료 후 정해진 시간 내에 배식 완료
   [실온 배식: 3시간 이내, 지하수 점포: 2시간 이내, 적온 배식: 4시간 이내]</t>
  </si>
  <si>
    <t xml:space="preserve">Braised meatball derry-yaki
(chicken:korea)
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</si>
  <si>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김경수 (ks.kim41@cj.net)로 연락주시기 바랍니다.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</si>
  <si>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등심돈까스-돈육:국내산,계육:국내산 / 치킨까스-계육:국내산
* 문의사항은 구내식당으로 연락주시기 바랍니다.</t>
  </si>
  <si>
    <t>짜사이무침</t>
  </si>
  <si>
    <t>멸치수제비국</t>
  </si>
  <si>
    <t>깻잎순대볶음</t>
  </si>
  <si>
    <t>청양초된장찌개</t>
  </si>
  <si>
    <t xml:space="preserve">보존식 TAG </t>
  </si>
  <si>
    <t xml:space="preserve">양배추 /  당근 </t>
  </si>
  <si>
    <t>CORNER A-1</t>
  </si>
  <si>
    <t>진라면(매운/순한)</t>
  </si>
  <si>
    <t>SELF-RAMEN</t>
  </si>
  <si>
    <t>CORNER A-2</t>
  </si>
  <si>
    <t>양배추 / 당근</t>
  </si>
  <si>
    <t xml:space="preserve">양배추 / 당근 </t>
  </si>
  <si>
    <t>양파,당근/조랭이떡</t>
  </si>
  <si>
    <t>7:30~8:30</t>
  </si>
  <si>
    <t>8:00~9:00</t>
  </si>
  <si>
    <t>4,000won</t>
  </si>
  <si>
    <t>짬뽕순두부파스타</t>
  </si>
  <si>
    <t>미니초코크리스피</t>
  </si>
  <si>
    <t>비엔나그린빈스볶음</t>
  </si>
  <si>
    <t>고깃집맛소금구이</t>
  </si>
  <si>
    <t>건새우애호박볶음</t>
  </si>
  <si>
    <t>▪  맛, 냄새, 색깔, 이물 등 확인 후 O,X 기록</t>
  </si>
  <si>
    <t>Braised Quail Eggs in Soy Sauce</t>
  </si>
  <si>
    <t>Napa Cabbage Soybean Paste Soup</t>
  </si>
  <si>
    <t>beef bone soup&amp;Sliced noodles</t>
  </si>
  <si>
    <t>Stir-fried Vienna Green Vince</t>
  </si>
  <si>
    <t>Fish Cutlet with Tartar Sauce</t>
  </si>
  <si>
    <t>Chicken Cutlet(Chicken:Korea)</t>
  </si>
  <si>
    <t>크리미어니언탕수육</t>
  </si>
  <si>
    <t>새송이굴소스볶음</t>
  </si>
  <si>
    <t>참치두부두루치기</t>
  </si>
  <si>
    <t>rice cookie</t>
  </si>
  <si>
    <t>Fried Egg</t>
  </si>
  <si>
    <t>Cream Soup</t>
  </si>
  <si>
    <t>양배추/양파/당근</t>
  </si>
  <si>
    <t>egg soup</t>
  </si>
  <si>
    <t>barley cake</t>
  </si>
  <si>
    <t>사각어묵/볼어묵</t>
  </si>
  <si>
    <t>미역줄기맛살볶음</t>
  </si>
  <si>
    <t>맛김치/냉동우거지</t>
  </si>
  <si>
    <t>냉동청피망/데리야끼s</t>
  </si>
  <si>
    <t>판두부3kg/김치</t>
  </si>
  <si>
    <t>동그랑땡데리야끼조림</t>
  </si>
  <si>
    <t>베이컨계란볶음밥</t>
  </si>
  <si>
    <t>계란에 물타주세요</t>
  </si>
  <si>
    <t>양파,당근 다지기</t>
  </si>
  <si>
    <t>미니새송이버섯튀김</t>
  </si>
  <si>
    <t>미니돈까스&amp;케찹</t>
  </si>
  <si>
    <t>냉동짜장용채소/쥬키니</t>
  </si>
  <si>
    <t>양파/당근/쥬키니</t>
  </si>
  <si>
    <t>순두부/고추기름</t>
  </si>
  <si>
    <t>파스타면/냉동청피망</t>
  </si>
  <si>
    <t>냉동표고버섯/쥬키니</t>
  </si>
  <si>
    <t>생선까스&amp;타르타르</t>
  </si>
  <si>
    <t>떡국떡/멸치육수</t>
  </si>
  <si>
    <t>새우까스&amp;타르타르</t>
  </si>
  <si>
    <t>오복지/양파/당근</t>
  </si>
  <si>
    <t>맛김치/판두부 3kg</t>
  </si>
  <si>
    <t>무우/두부 3kg</t>
  </si>
  <si>
    <t>미니김말이/떡볶이떡</t>
  </si>
  <si>
    <t>양파,당근,겉절이s</t>
  </si>
  <si>
    <t>김밥김/우엉조림</t>
  </si>
  <si>
    <t>알밥단무지/맛살</t>
  </si>
  <si>
    <t>꼬치없는소떡소떡</t>
  </si>
  <si>
    <t>데리야끼,마요네즈</t>
  </si>
  <si>
    <t>김가루 조금씩만</t>
  </si>
  <si>
    <t>양파,냉동청양고추</t>
  </si>
  <si>
    <t>냉동배추시래/숙주나물</t>
  </si>
  <si>
    <t>누들떡/표고버섯캔1캔</t>
  </si>
  <si>
    <t>소세지브로컬리볶음</t>
  </si>
  <si>
    <t>미니)뉴욕식핫도그</t>
  </si>
  <si>
    <t>도토리묵김치무침</t>
  </si>
  <si>
    <t>치킨마요덮밥(참치)</t>
  </si>
  <si>
    <t>건새우그린빈볶음</t>
  </si>
  <si>
    <t>진미채마늘쫑볶음</t>
  </si>
  <si>
    <t>모둠튀김/순대찜</t>
  </si>
  <si>
    <t>양배추샐러드&amp;케이준S</t>
  </si>
  <si>
    <t>가라아게2PC/또띠아</t>
  </si>
  <si>
    <t>후랑크소세지구이</t>
  </si>
  <si>
    <t>마늘쫑진미채볶음</t>
  </si>
  <si>
    <t>사모사튀김&amp;칠리S</t>
  </si>
  <si>
    <t>함박스테이크&amp;데미S</t>
  </si>
  <si>
    <t>레몬주스</t>
  </si>
  <si>
    <t>꼬치어묵국</t>
  </si>
  <si>
    <t>딸기주스</t>
  </si>
  <si>
    <t>피클&amp;할라피뇨</t>
  </si>
  <si>
    <t>청포도사탕</t>
  </si>
  <si>
    <t>제주고기국수</t>
  </si>
  <si>
    <t>초코크리스피</t>
  </si>
  <si>
    <t>시금치햄볶음</t>
  </si>
  <si>
    <t>얼큰숙주쌀국수</t>
  </si>
  <si>
    <t>야채볶음밥</t>
  </si>
  <si>
    <t>비빔마제소바</t>
  </si>
  <si>
    <t>냉이된장국</t>
  </si>
  <si>
    <t>소떡소떡</t>
  </si>
  <si>
    <t>제공일자</t>
  </si>
  <si>
    <t>소독 방법</t>
  </si>
  <si>
    <t>확 인 자</t>
  </si>
  <si>
    <t>측정 결과</t>
  </si>
  <si>
    <t>④ 검식</t>
  </si>
  <si>
    <t>⑤ 보존식</t>
  </si>
  <si>
    <t>Friday</t>
  </si>
  <si>
    <t>조리지침서</t>
  </si>
  <si>
    <t>③ 배식</t>
  </si>
  <si>
    <t>판매식A</t>
  </si>
  <si>
    <t>Sunday</t>
  </si>
  <si>
    <t>4,000원</t>
  </si>
  <si>
    <t>해장라면</t>
  </si>
  <si>
    <t>복숭아아이스티</t>
  </si>
  <si>
    <t>검식 결과</t>
  </si>
  <si>
    <t>배추김치</t>
  </si>
  <si>
    <t>kimchi</t>
  </si>
  <si>
    <t>rice</t>
  </si>
  <si>
    <t>Tuesday</t>
  </si>
  <si>
    <t>판매식B</t>
  </si>
  <si>
    <t>Monday</t>
  </si>
  <si>
    <t>치킨까스</t>
  </si>
  <si>
    <t>등심돈까스</t>
  </si>
  <si>
    <t>치즈라면</t>
  </si>
  <si>
    <t>시리얼*우유</t>
  </si>
  <si>
    <t>숙주무침</t>
  </si>
  <si>
    <t>목
(중식)</t>
  </si>
  <si>
    <t>토
(조식)</t>
  </si>
  <si>
    <t>화
(석식)</t>
  </si>
  <si>
    <t>수
(석식)</t>
  </si>
  <si>
    <t>금
(석식)</t>
  </si>
  <si>
    <t xml:space="preserve">Dinner
</t>
  </si>
  <si>
    <t>오이피클</t>
  </si>
  <si>
    <t>양파,당근</t>
  </si>
  <si>
    <t>크림스프</t>
  </si>
  <si>
    <t>일
(조식)</t>
  </si>
  <si>
    <t>마카로니샐러드</t>
  </si>
  <si>
    <t>콘치즈떡볶이</t>
  </si>
  <si>
    <t>월
(조식)</t>
  </si>
  <si>
    <t>월
(석식)</t>
  </si>
  <si>
    <t>야채계란찜</t>
  </si>
  <si>
    <t>목
(조식)</t>
  </si>
  <si>
    <t>목
(석식)</t>
  </si>
  <si>
    <t>금
(중식)</t>
  </si>
  <si>
    <t>요구르트</t>
  </si>
  <si>
    <t>허니리치쌀과자</t>
  </si>
  <si>
    <t>토
(중식)</t>
  </si>
  <si>
    <t>양배추 /당근</t>
  </si>
  <si>
    <t>토
(석식)</t>
  </si>
  <si>
    <t>일
(중식)</t>
  </si>
  <si>
    <t>월
(중식)</t>
  </si>
  <si>
    <t>일
(석식)</t>
  </si>
  <si>
    <t>화
(조식)</t>
  </si>
  <si>
    <t>수
(조식)</t>
  </si>
  <si>
    <t>화
(중식)</t>
  </si>
  <si>
    <t>금
(조식)</t>
  </si>
  <si>
    <t>수
(중식)</t>
  </si>
  <si>
    <t>메뉴
(1개)</t>
  </si>
  <si>
    <t>배추된장국</t>
  </si>
  <si>
    <t>오렌지주스</t>
  </si>
  <si>
    <t>김치비빔국수</t>
  </si>
  <si>
    <t>콩비지찌개</t>
  </si>
  <si>
    <t>김말이떡강정</t>
  </si>
  <si>
    <t>무말랭이무침</t>
  </si>
  <si>
    <t>시래기된장국</t>
  </si>
  <si>
    <t>포도주스</t>
  </si>
  <si>
    <t>알새우칩</t>
  </si>
  <si>
    <t>계란떡국</t>
  </si>
  <si>
    <t>게맛살볶음</t>
  </si>
  <si>
    <t>도시락김</t>
  </si>
  <si>
    <t>두부강된장덮밥</t>
  </si>
  <si>
    <t>양념깻잎지</t>
  </si>
  <si>
    <t>들기름막국수</t>
  </si>
  <si>
    <t>메추리알장조림</t>
  </si>
  <si>
    <t>얼갈이된장국</t>
  </si>
  <si>
    <t>느타리버섯볶음</t>
  </si>
  <si>
    <t>계란후라이</t>
  </si>
  <si>
    <t>냉이된장찌개</t>
  </si>
  <si>
    <t>치킨마요덮밥</t>
  </si>
  <si>
    <t>우동장국</t>
  </si>
  <si>
    <t>밀크쌀과자</t>
  </si>
  <si>
    <t>청경채겉절이</t>
  </si>
  <si>
    <t>교자만두튀김</t>
  </si>
  <si>
    <t>오복지무침</t>
  </si>
  <si>
    <t>북어콩나물국</t>
  </si>
  <si>
    <t>유채된장국</t>
  </si>
  <si>
    <t>두부김치국</t>
  </si>
  <si>
    <t>콩나물무침</t>
  </si>
  <si>
    <t>명엽채볶음</t>
  </si>
  <si>
    <t>파송송계란국</t>
  </si>
  <si>
    <t>보리과자</t>
  </si>
  <si>
    <t>치킨카레라이스</t>
  </si>
  <si>
    <t>카레분말</t>
  </si>
  <si>
    <t>미니돈까스</t>
  </si>
  <si>
    <t>오렌지원액</t>
  </si>
  <si>
    <t>아욱된장국</t>
  </si>
  <si>
    <t>양파/당근</t>
  </si>
  <si>
    <t>어묵볶음</t>
  </si>
  <si>
    <t>yogurt</t>
  </si>
  <si>
    <t>눈꽃치즈</t>
  </si>
  <si>
    <t>청양간장닭볶음</t>
  </si>
  <si>
    <t>콩나물/무</t>
  </si>
  <si>
    <t>오징어바</t>
  </si>
  <si>
    <t>ck간장닭볶음</t>
  </si>
  <si>
    <t>판두부3kg</t>
  </si>
  <si>
    <t>무/양파/당근</t>
  </si>
  <si>
    <t>볶음밥용채소</t>
  </si>
  <si>
    <t>냉동청피망</t>
  </si>
  <si>
    <t>떡볶이떡</t>
  </si>
  <si>
    <t>동그랑땡</t>
  </si>
  <si>
    <t>옥수수콘</t>
  </si>
  <si>
    <t>닭가슴살</t>
  </si>
  <si>
    <t>콩나물국</t>
  </si>
  <si>
    <t>오징어바튀김</t>
  </si>
  <si>
    <t>냉동냉이</t>
  </si>
  <si>
    <t>누들떡잡채</t>
  </si>
  <si>
    <t>사각어묵</t>
  </si>
  <si>
    <t>보리건빵튀김</t>
  </si>
  <si>
    <t>냉동유채</t>
  </si>
  <si>
    <t>보리건빵</t>
  </si>
  <si>
    <t>계란옷두부구이</t>
  </si>
  <si>
    <t>1판사용하기</t>
  </si>
  <si>
    <t>강된장s</t>
  </si>
  <si>
    <t>오징어채</t>
  </si>
  <si>
    <t>미니새송이</t>
  </si>
  <si>
    <t>옥사부짬뽕소스</t>
  </si>
  <si>
    <t>참치김치찌개</t>
  </si>
  <si>
    <t>튀김가루</t>
  </si>
  <si>
    <t>양념깻잎</t>
  </si>
  <si>
    <t>1인1개씩</t>
  </si>
  <si>
    <t>스모크햄</t>
  </si>
  <si>
    <t>오징어무국</t>
  </si>
  <si>
    <t>냉동메밀면</t>
  </si>
  <si>
    <t>참치파우치</t>
  </si>
  <si>
    <t>타르타르소스</t>
  </si>
  <si>
    <t>양념만들기</t>
  </si>
  <si>
    <t>모밀소스</t>
  </si>
  <si>
    <t>냉동얼갈이</t>
  </si>
  <si>
    <t>판두부 3kg</t>
  </si>
  <si>
    <t>김밥볶음밥</t>
  </si>
  <si>
    <t>감자채햄볶음</t>
  </si>
  <si>
    <t>세멸치볶음</t>
  </si>
  <si>
    <t>냉동시래기</t>
  </si>
  <si>
    <t>오이/쫑상추</t>
  </si>
  <si>
    <t>냉동아욱</t>
  </si>
  <si>
    <t>교자만두</t>
  </si>
  <si>
    <t>새우맛까스</t>
  </si>
  <si>
    <t>생선까스</t>
  </si>
  <si>
    <t>포도엑기스</t>
  </si>
  <si>
    <t>타르타르s</t>
  </si>
  <si>
    <t>고들뺴기무침</t>
  </si>
  <si>
    <t>미역줄기</t>
  </si>
  <si>
    <t xml:space="preserve">무들깨나물 </t>
  </si>
  <si>
    <t>냉동고사리</t>
  </si>
  <si>
    <t>땅콩조림</t>
  </si>
  <si>
    <t>우동엑기스</t>
  </si>
  <si>
    <t>육개장양념</t>
  </si>
  <si>
    <t>들깨가루</t>
  </si>
  <si>
    <t>대파/계란</t>
  </si>
  <si>
    <t>사골파국</t>
  </si>
  <si>
    <t>우동건더기</t>
  </si>
  <si>
    <t>오렌지엑기스</t>
  </si>
  <si>
    <t>볼어묵/곤약</t>
  </si>
  <si>
    <t>식혜원액</t>
  </si>
  <si>
    <t>냉동배추</t>
  </si>
  <si>
    <t>열무된장국</t>
  </si>
  <si>
    <t>사골엑기스</t>
  </si>
  <si>
    <t>계란스크럼블</t>
  </si>
  <si>
    <t>닭강정소스</t>
  </si>
  <si>
    <t>무말랭이</t>
  </si>
  <si>
    <t>연근땅콩조림</t>
  </si>
  <si>
    <t>고들뺴기완제</t>
  </si>
  <si>
    <t>메추리알</t>
  </si>
  <si>
    <t>연근조림</t>
  </si>
  <si>
    <t>매실주스</t>
  </si>
  <si>
    <t>콩나물잡채</t>
  </si>
  <si>
    <t>추가쌀밥</t>
  </si>
  <si>
    <t>건두부볶음</t>
  </si>
  <si>
    <t>우엉채땅콩조림</t>
  </si>
  <si>
    <t>4,500원</t>
  </si>
  <si>
    <t>햄샌드위치</t>
  </si>
  <si>
    <t>단무지무침</t>
  </si>
  <si>
    <t>순대국밥</t>
  </si>
  <si>
    <t>김치참치덮밥</t>
  </si>
  <si>
    <t>달걀라면</t>
  </si>
  <si>
    <t>만두라면</t>
  </si>
  <si>
    <t>분식데이</t>
  </si>
  <si>
    <t>간장계란밥</t>
  </si>
  <si>
    <t>브레드*잼</t>
  </si>
  <si>
    <t>로제떡볶이</t>
  </si>
  <si>
    <t>카레우동</t>
  </si>
  <si>
    <t>샐러드*드레싱</t>
  </si>
  <si>
    <t>오이미역초무침</t>
  </si>
  <si>
    <t>건파래볶음</t>
  </si>
  <si>
    <t>Price</t>
  </si>
  <si>
    <t>매콤떡볶이</t>
  </si>
  <si>
    <t>815사이다</t>
  </si>
  <si>
    <t>망고주스</t>
  </si>
  <si>
    <t>파인애플주스</t>
  </si>
  <si>
    <t>맑은배춧국</t>
  </si>
  <si>
    <t>피쉬앤칩스&amp;타르S</t>
  </si>
  <si>
    <t>Pork Cutlet(Pork:Korea)</t>
  </si>
  <si>
    <t>Corn cheese tteokbokki</t>
  </si>
  <si>
    <t>udon bean paste soup</t>
  </si>
  <si>
    <t>braised lotus root nuts</t>
  </si>
  <si>
    <t>Shrimp Cutlet&amp;tartar</t>
  </si>
  <si>
    <t xml:space="preserve">           /          ℃</t>
  </si>
  <si>
    <t>Bean Sprout Ramen(Self)</t>
  </si>
  <si>
    <t>canola bean paste soup</t>
  </si>
  <si>
    <t>※ Weekend not open ※</t>
  </si>
  <si>
    <t>Pureed Soybean
 Jjigae</t>
  </si>
  <si>
    <t>canola bean 
paste soup</t>
  </si>
  <si>
    <t xml:space="preserve">Seasoned Bean Sprouts </t>
  </si>
  <si>
    <t>pickled perilla leaves</t>
  </si>
  <si>
    <t xml:space="preserve">Spicy Kimchi Noodles
</t>
  </si>
  <si>
    <t>Honey Rich Rice Snack</t>
  </si>
  <si>
    <t>stir-fried anchovies</t>
  </si>
  <si>
    <t>Raddle sesame greens</t>
  </si>
  <si>
    <t>Steamed vegetable
 eggs</t>
  </si>
  <si>
    <t>perilla oil makguksu</t>
  </si>
  <si>
    <r>
      <rPr>
        <sz val="14"/>
        <color rgb="FFFF0000"/>
        <rFont val="강원교육모두 Bold"/>
        <family val="1"/>
        <charset val="129"/>
      </rPr>
      <t>[Self 타코/브리또]</t>
    </r>
    <r>
      <rPr>
        <sz val="14"/>
        <color rgb="FF006699"/>
        <rFont val="강원교육모두 Bold"/>
        <family val="1"/>
        <charset val="129"/>
      </rPr>
      <t xml:space="preserve">
나시고랭볶음밥</t>
    </r>
  </si>
  <si>
    <t xml:space="preserve">Fried mini pine mushroom
</t>
  </si>
  <si>
    <t>Cheonggyeongchae geotjeori</t>
  </si>
  <si>
    <t>Jjamppong soft tofu pasta</t>
  </si>
  <si>
    <t>등심돈까스,양배추*드레싱,감자튀김,쌀밥,오이피클</t>
  </si>
  <si>
    <t>Bean Sprout Ramen(Self))</t>
  </si>
  <si>
    <t>Julienne Radish Fresh Salad</t>
  </si>
  <si>
    <t>콩나물부추무침</t>
  </si>
  <si>
    <t>청국장찌개</t>
  </si>
  <si>
    <t>고춧잎무침</t>
  </si>
  <si>
    <t>바지락칼제비</t>
  </si>
  <si>
    <t>모둠춘권&amp;칠리S</t>
  </si>
  <si>
    <t>간장닭갈비</t>
  </si>
  <si>
    <t>왕만두찜&amp;초간장</t>
  </si>
  <si>
    <t>반달단무지</t>
  </si>
  <si>
    <t>참깨계란탕</t>
  </si>
  <si>
    <t>건파래무침</t>
  </si>
  <si>
    <t>&amp;계란프라이</t>
  </si>
  <si>
    <t>사각햄구이&amp;케찹</t>
  </si>
  <si>
    <t>미역오이냉국</t>
  </si>
  <si>
    <t>양념고등어조림</t>
  </si>
  <si>
    <t>얼큰오징어뭇국</t>
  </si>
  <si>
    <t>유채나물</t>
  </si>
  <si>
    <t>알감자조림</t>
  </si>
  <si>
    <t>치커리두부무침</t>
  </si>
  <si>
    <t>구운버섯샐러드&amp;오리엔탈S</t>
  </si>
  <si>
    <t>고구마샐러드</t>
  </si>
  <si>
    <t>매콤마늘쫑</t>
  </si>
  <si>
    <t>전주비빔밥</t>
  </si>
  <si>
    <t>햄김치볶음밥</t>
  </si>
  <si>
    <t>닭곰탕&amp;소면사리</t>
  </si>
  <si>
    <t>연두부&amp;흑임자S</t>
  </si>
  <si>
    <t>시래기제육볶음</t>
  </si>
  <si>
    <t>해물짬뽕</t>
  </si>
  <si>
    <t>당근무초생채</t>
  </si>
  <si>
    <t>어떡햄볶음</t>
  </si>
  <si>
    <t>미니비빔막국수</t>
  </si>
  <si>
    <t>들깨미역국</t>
  </si>
  <si>
    <t>매콤어묵볶음</t>
  </si>
  <si>
    <t>공심채볶음</t>
  </si>
  <si>
    <t>콘샐러드</t>
  </si>
  <si>
    <t>한식잡채</t>
  </si>
  <si>
    <t>가지돈육볶음</t>
  </si>
  <si>
    <t>감자고추장찌개</t>
  </si>
  <si>
    <t>김치전&amp;초간장</t>
  </si>
  <si>
    <t>김치만둣국</t>
  </si>
  <si>
    <t>순살닭볶음탕</t>
  </si>
  <si>
    <t>맑은콩나물국</t>
  </si>
  <si>
    <t>궁채절임</t>
  </si>
  <si>
    <t>미역줄기볶음</t>
    <phoneticPr fontId="80" type="noConversion"/>
  </si>
  <si>
    <t>고들빼기무침</t>
    <phoneticPr fontId="80" type="noConversion"/>
  </si>
  <si>
    <t>아욱된장국</t>
    <phoneticPr fontId="80" type="noConversion"/>
  </si>
  <si>
    <t>구분</t>
    <phoneticPr fontId="82" type="noConversion"/>
  </si>
  <si>
    <t>월요일</t>
    <phoneticPr fontId="82" type="noConversion"/>
  </si>
  <si>
    <t>조식</t>
    <phoneticPr fontId="80" type="noConversion"/>
  </si>
  <si>
    <t>중식</t>
    <phoneticPr fontId="82" type="noConversion"/>
  </si>
  <si>
    <t>꼬치어묵우동</t>
    <phoneticPr fontId="80" type="noConversion"/>
  </si>
  <si>
    <t>간장찜닭</t>
    <phoneticPr fontId="80" type="noConversion"/>
  </si>
  <si>
    <t>마라맛가지돈육볶음</t>
    <phoneticPr fontId="80" type="noConversion"/>
  </si>
  <si>
    <t>팽이장국</t>
    <phoneticPr fontId="80" type="noConversion"/>
  </si>
  <si>
    <t>북어채고추장조림</t>
    <phoneticPr fontId="80" type="noConversion"/>
  </si>
  <si>
    <t>Price</t>
    <phoneticPr fontId="80" type="noConversion"/>
  </si>
  <si>
    <t>판매식A</t>
    <phoneticPr fontId="80" type="noConversion"/>
  </si>
  <si>
    <t xml:space="preserve"> 만두라면</t>
    <phoneticPr fontId="80" type="noConversion"/>
  </si>
  <si>
    <t>치즈라면</t>
    <phoneticPr fontId="80" type="noConversion"/>
  </si>
  <si>
    <t>달걀라면</t>
    <phoneticPr fontId="80" type="noConversion"/>
  </si>
  <si>
    <t>떡라면</t>
    <phoneticPr fontId="80" type="noConversion"/>
  </si>
  <si>
    <t>만두라면</t>
    <phoneticPr fontId="80" type="noConversion"/>
  </si>
  <si>
    <t>4,000원</t>
    <phoneticPr fontId="80" type="noConversion"/>
  </si>
  <si>
    <t>판매식B</t>
    <phoneticPr fontId="80" type="noConversion"/>
  </si>
  <si>
    <t>등심돈까스+감자튀김,샐러드
(돈육/계육:국내산)</t>
    <phoneticPr fontId="80" type="noConversion"/>
  </si>
  <si>
    <t>등심돈까스+감자튀김,샐러드
(돈육/계육:국내산)</t>
  </si>
  <si>
    <t>4,500원</t>
    <phoneticPr fontId="80" type="noConversion"/>
  </si>
  <si>
    <t>매콤닭볶음탕</t>
    <phoneticPr fontId="80" type="noConversion"/>
  </si>
  <si>
    <t>돈육김치볶음</t>
    <phoneticPr fontId="80" type="noConversion"/>
  </si>
  <si>
    <t>얼큰고추장칼제비</t>
    <phoneticPr fontId="80" type="noConversion"/>
  </si>
  <si>
    <t>다시마감자국</t>
    <phoneticPr fontId="80" type="noConversion"/>
  </si>
  <si>
    <t>명란어니언탕수육</t>
    <phoneticPr fontId="80" type="noConversion"/>
  </si>
  <si>
    <t>맑은콩나물국</t>
    <phoneticPr fontId="80" type="noConversion"/>
  </si>
  <si>
    <t>&amp;계란후라이</t>
    <phoneticPr fontId="80" type="noConversion"/>
  </si>
  <si>
    <t>비빔막국수</t>
    <phoneticPr fontId="80" type="noConversion"/>
  </si>
  <si>
    <t>구운버섯샐러드</t>
    <phoneticPr fontId="80" type="noConversion"/>
  </si>
  <si>
    <t>새송이맛살볶음</t>
    <phoneticPr fontId="80" type="noConversion"/>
  </si>
  <si>
    <t>청량초바지락국</t>
    <phoneticPr fontId="80" type="noConversion"/>
  </si>
  <si>
    <t>쌀밥</t>
    <phoneticPr fontId="80" type="noConversion"/>
  </si>
  <si>
    <t>해물동그랑땡</t>
    <phoneticPr fontId="80" type="noConversion"/>
  </si>
  <si>
    <t>배추김치</t>
    <phoneticPr fontId="80" type="noConversion"/>
  </si>
  <si>
    <t>깍두기</t>
    <phoneticPr fontId="80" type="noConversion"/>
  </si>
  <si>
    <t>디저트</t>
  </si>
  <si>
    <t>석식</t>
    <phoneticPr fontId="82" type="noConversion"/>
  </si>
  <si>
    <t>닭곰탕&amp;당면사리</t>
    <phoneticPr fontId="80" type="noConversion"/>
  </si>
  <si>
    <t>손만두찜&amp;초간장</t>
    <phoneticPr fontId="80" type="noConversion"/>
  </si>
  <si>
    <t>모둠춘권&amp;스위트칠리S</t>
    <phoneticPr fontId="80" type="noConversion"/>
  </si>
  <si>
    <t>가쓰오장국</t>
    <phoneticPr fontId="80" type="noConversion"/>
  </si>
  <si>
    <t>미역줄기볶음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</si>
  <si>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80" type="noConversion"/>
  </si>
  <si>
    <t>Plus bar</t>
    <phoneticPr fontId="80" type="noConversion"/>
  </si>
  <si>
    <t>광장시장식고기완자</t>
    <phoneticPr fontId="80" type="noConversion"/>
  </si>
  <si>
    <t>꼬치어묵우동</t>
    <phoneticPr fontId="8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</si>
</sst>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&quot;월&quot;\ d&quot;일&quot;"/>
    <numFmt numFmtId="177" formatCode="mm&quot;월&quot;\ dd&quot;일&quot;"/>
    <numFmt numFmtId="178" formatCode="0.0_);[Red]\(0.0\)"/>
  </numFmts>
  <fonts count="92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color rgb="FF000000"/>
      <name val="나눔바른고딕"/>
      <family val="3"/>
      <charset val="129"/>
    </font>
    <font>
      <sz val="8"/>
      <color rgb="FF000000"/>
      <name val="나눔스퀘어 Bold"/>
      <family val="3"/>
      <charset val="129"/>
    </font>
    <font>
      <sz val="10"/>
      <color rgb="FFC00000"/>
      <name val="CJ ONLYONE Bold"/>
      <family val="1"/>
      <charset val="129"/>
    </font>
    <font>
      <sz val="10"/>
      <color rgb="FF000000"/>
      <name val="CJ ONLYONE Bold"/>
      <family val="1"/>
      <charset val="129"/>
    </font>
    <font>
      <b/>
      <sz val="72"/>
      <color rgb="FFC00000"/>
      <name val="CJ ONLYONE NEW 본문 Regular"/>
      <family val="3"/>
      <charset val="129"/>
    </font>
    <font>
      <sz val="20"/>
      <color rgb="FF000000"/>
      <name val="돋움"/>
      <family val="3"/>
      <charset val="129"/>
    </font>
    <font>
      <b/>
      <sz val="65"/>
      <color rgb="FF000000"/>
      <name val="CJ ONLYONE NEW 본문 Regular"/>
      <family val="3"/>
      <charset val="129"/>
    </font>
    <font>
      <b/>
      <sz val="20"/>
      <color rgb="FF000000"/>
      <name val="돋움"/>
      <family val="3"/>
      <charset val="129"/>
    </font>
    <font>
      <sz val="65"/>
      <color rgb="FF000000"/>
      <name val="CJ ONLYONE NEW 본문 Regular"/>
      <family val="3"/>
      <charset val="129"/>
    </font>
    <font>
      <sz val="20"/>
      <color rgb="FF000000"/>
      <name val="LG Smart UI Light"/>
      <family val="3"/>
      <charset val="129"/>
    </font>
    <font>
      <sz val="50"/>
      <color rgb="FF000000"/>
      <name val="CJ ONLYONE NEW 제목 Medium"/>
      <family val="3"/>
      <charset val="129"/>
    </font>
    <font>
      <b/>
      <sz val="65"/>
      <color rgb="FFC00000"/>
      <name val="CJ ONLYONE NEW 본문 Regular"/>
      <family val="3"/>
      <charset val="129"/>
    </font>
    <font>
      <sz val="55"/>
      <color rgb="FF000000"/>
      <name val="CJ ONLYONE NEW 제목 Medium"/>
      <family val="3"/>
      <charset val="129"/>
    </font>
    <font>
      <b/>
      <sz val="60"/>
      <color rgb="FF000000"/>
      <name val="CJ ONLYONE NEW 제목 Medium"/>
      <family val="3"/>
      <charset val="129"/>
    </font>
    <font>
      <b/>
      <sz val="65"/>
      <color rgb="FFFF0000"/>
      <name val="CJ ONLYONE NEW 본문 Regular"/>
      <family val="3"/>
      <charset val="129"/>
    </font>
    <font>
      <sz val="60"/>
      <color rgb="FF000000"/>
      <name val="CJ ONLYONE NEW 제목 Medium"/>
      <family val="3"/>
      <charset val="129"/>
    </font>
    <font>
      <sz val="35"/>
      <color rgb="FF000000"/>
      <name val="CJ ONLYONE NEW 본문 Regular"/>
      <family val="3"/>
      <charset val="129"/>
    </font>
    <font>
      <b/>
      <sz val="48"/>
      <color rgb="FF0070C0"/>
      <name val="CJ ONLYONE NEW 본문 Regular"/>
      <family val="3"/>
      <charset val="129"/>
    </font>
    <font>
      <sz val="32"/>
      <color rgb="FF000000"/>
      <name val="돋움"/>
      <family val="3"/>
      <charset val="129"/>
    </font>
    <font>
      <sz val="11"/>
      <color rgb="FF000000"/>
      <name val="CJ ONLYONE NEW 본문 Regular"/>
      <family val="3"/>
      <charset val="129"/>
    </font>
    <font>
      <sz val="32"/>
      <color rgb="FF000000"/>
      <name val="CJ ONLYONE NEW 본문 Regular"/>
      <family val="3"/>
      <charset val="129"/>
    </font>
    <font>
      <sz val="72"/>
      <color rgb="FF000000"/>
      <name val="CJ ONLYONE NEW 본문 Regular"/>
      <family val="3"/>
      <charset val="129"/>
    </font>
    <font>
      <sz val="48"/>
      <color rgb="FF000000"/>
      <name val="CJ ONLYONE NEW 본문 Regular"/>
      <family val="3"/>
      <charset val="129"/>
    </font>
    <font>
      <sz val="48"/>
      <color rgb="FF000000"/>
      <name val="CJ ONLYONE NEW 제목 Medium"/>
      <family val="3"/>
      <charset val="129"/>
    </font>
    <font>
      <b/>
      <sz val="20"/>
      <color rgb="FF000000"/>
      <name val="CJ ONLYONE NEW 본문 Regular"/>
      <family val="3"/>
      <charset val="129"/>
    </font>
    <font>
      <sz val="20"/>
      <color rgb="FF000000"/>
      <name val="CJ ONLYONE NEW 본문 Regular"/>
      <family val="3"/>
      <charset val="129"/>
    </font>
    <font>
      <b/>
      <sz val="20"/>
      <color rgb="FFFF0000"/>
      <name val="CJ ONLYONE NEW 본문 Regular"/>
      <family val="3"/>
      <charset val="129"/>
    </font>
    <font>
      <sz val="12"/>
      <color rgb="FF000000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sz val="10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sz val="36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b/>
      <sz val="60"/>
      <color rgb="FFFF0000"/>
      <name val="CJ ONLYONE NEW 제목 Medium"/>
      <family val="3"/>
      <charset val="129"/>
    </font>
    <font>
      <b/>
      <sz val="48"/>
      <color rgb="FF000000"/>
      <name val="CJ ONLYONE NEW 제목 Medium"/>
      <family val="3"/>
      <charset val="129"/>
    </font>
    <font>
      <b/>
      <sz val="72"/>
      <color rgb="FFFF0000"/>
      <name val="CJ ONLYONE NEW 제목 Medium"/>
      <family val="3"/>
      <charset val="129"/>
    </font>
    <font>
      <b/>
      <sz val="10"/>
      <color rgb="FF613B20"/>
      <name val="CJ ONLYONE Bold"/>
      <family val="1"/>
      <charset val="129"/>
    </font>
    <font>
      <sz val="10"/>
      <color rgb="FF0000CC"/>
      <name val="CJ ONLYONE Bold"/>
      <family val="1"/>
      <charset val="129"/>
    </font>
    <font>
      <sz val="10"/>
      <color rgb="FFFF0000"/>
      <name val="CJ ONLYONE Bold"/>
      <family val="1"/>
      <charset val="129"/>
    </font>
    <font>
      <sz val="14"/>
      <color rgb="FF000000"/>
      <name val="나눔바른고딕"/>
      <family val="3"/>
      <charset val="129"/>
    </font>
    <font>
      <sz val="10"/>
      <color rgb="FF000000"/>
      <name val="나눔바른펜"/>
      <family val="3"/>
      <charset val="129"/>
    </font>
    <font>
      <sz val="10"/>
      <color rgb="FF000000"/>
      <name val="나눔바른고딕"/>
      <family val="3"/>
      <charset val="129"/>
    </font>
    <font>
      <sz val="12"/>
      <color rgb="FF000000"/>
      <name val="강원교육튼튼"/>
      <family val="1"/>
      <charset val="129"/>
    </font>
    <font>
      <sz val="14"/>
      <color rgb="FF000000"/>
      <name val="강원교육모두 Bold"/>
      <family val="1"/>
      <charset val="129"/>
    </font>
    <font>
      <sz val="10"/>
      <color rgb="FF953735"/>
      <name val="나눔바른고딕"/>
      <family val="3"/>
      <charset val="129"/>
    </font>
    <font>
      <sz val="12"/>
      <color rgb="FFFA654C"/>
      <name val="강원교육튼튼"/>
      <family val="1"/>
      <charset val="129"/>
    </font>
    <font>
      <sz val="12"/>
      <color rgb="FF006699"/>
      <name val="강원교육튼튼"/>
      <family val="1"/>
      <charset val="129"/>
    </font>
    <font>
      <sz val="14"/>
      <color rgb="FF953735"/>
      <name val="강원교육모두 Bold"/>
      <family val="1"/>
      <charset val="129"/>
    </font>
    <font>
      <sz val="14"/>
      <color rgb="FF006699"/>
      <name val="강원교육모두 Bold"/>
      <family val="1"/>
      <charset val="129"/>
    </font>
    <font>
      <sz val="14"/>
      <color rgb="FF953735"/>
      <name val="나눔바른고딕"/>
      <family val="3"/>
      <charset val="129"/>
    </font>
    <font>
      <sz val="12"/>
      <color rgb="FF744D00"/>
      <name val="강원교육튼튼"/>
      <family val="1"/>
      <charset val="129"/>
    </font>
    <font>
      <sz val="14"/>
      <color rgb="FF744D00"/>
      <name val="강원교육모두 Bold"/>
      <family val="1"/>
      <charset val="129"/>
    </font>
    <font>
      <sz val="50"/>
      <color rgb="FF31859C"/>
      <name val="강원교육튼튼"/>
      <family val="1"/>
      <charset val="129"/>
    </font>
    <font>
      <sz val="11"/>
      <color rgb="FF000000"/>
      <name val="강원교육튼튼"/>
      <family val="1"/>
      <charset val="129"/>
    </font>
    <font>
      <sz val="12"/>
      <color rgb="FF613B20"/>
      <name val="강원교육튼튼"/>
      <family val="1"/>
      <charset val="129"/>
    </font>
    <font>
      <sz val="11"/>
      <color rgb="FF744D00"/>
      <name val="강원교육튼튼"/>
      <family val="1"/>
      <charset val="129"/>
    </font>
    <font>
      <sz val="14"/>
      <color rgb="FFFB7A65"/>
      <name val="나눔바른고딕"/>
      <family val="3"/>
      <charset val="129"/>
    </font>
    <font>
      <sz val="14"/>
      <color rgb="FF006699"/>
      <name val="강원교육튼튼"/>
      <family val="1"/>
      <charset val="129"/>
    </font>
    <font>
      <sz val="14"/>
      <color rgb="FF744D00"/>
      <name val="강원교육튼튼"/>
      <family val="1"/>
      <charset val="129"/>
    </font>
    <font>
      <b/>
      <sz val="12"/>
      <color rgb="FF31859C"/>
      <name val="나눔바른펜"/>
      <family val="3"/>
      <charset val="129"/>
    </font>
    <font>
      <b/>
      <sz val="10"/>
      <color rgb="FF000000"/>
      <name val="CJ ONLYONE Bold"/>
      <family val="1"/>
      <charset val="129"/>
    </font>
    <font>
      <sz val="10"/>
      <color rgb="FFFFFFFF"/>
      <name val="나눔바른펜"/>
      <family val="3"/>
      <charset val="129"/>
    </font>
    <font>
      <u/>
      <sz val="12"/>
      <color rgb="FF000000"/>
      <name val="강원교육튼튼"/>
      <family val="1"/>
      <charset val="129"/>
    </font>
    <font>
      <sz val="13"/>
      <color rgb="FF006699"/>
      <name val="강원교육튼튼"/>
      <family val="1"/>
      <charset val="129"/>
    </font>
    <font>
      <b/>
      <sz val="10"/>
      <color rgb="FFFCFAD4"/>
      <name val="CJ ONLYONE Bold"/>
      <family val="1"/>
      <charset val="129"/>
    </font>
    <font>
      <sz val="11"/>
      <color rgb="FF000000"/>
      <name val="CJ ONLYONE Bold"/>
      <family val="1"/>
      <charset val="129"/>
    </font>
    <font>
      <sz val="100"/>
      <color rgb="FF000000"/>
      <name val="CJ ONLYONE NEW 본문 Regular"/>
      <family val="3"/>
      <charset val="129"/>
    </font>
    <font>
      <b/>
      <sz val="48"/>
      <color rgb="FFFF0000"/>
      <name val="CJ ONLYONE NEW 제목 Medium"/>
      <family val="3"/>
      <charset val="129"/>
    </font>
    <font>
      <b/>
      <sz val="34"/>
      <color rgb="FF000000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36"/>
      <color rgb="FFFFFFF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3"/>
      <color rgb="FF948A54"/>
      <name val="강원교육튼튼"/>
      <family val="1"/>
      <charset val="129"/>
    </font>
    <font>
      <sz val="14"/>
      <color rgb="FFFF0000"/>
      <name val="강원교육모두 Bold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3"/>
      <name val="나눔스퀘어라운드 Bold"/>
      <family val="3"/>
      <charset val="129"/>
    </font>
    <font>
      <sz val="13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3"/>
      <color theme="0"/>
      <name val="나눔스퀘어라운드 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F2CD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7BD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FFE1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27DA2"/>
        <bgColor indexed="64"/>
      </patternFill>
    </fill>
    <fill>
      <patternFill patternType="solid">
        <fgColor rgb="FFDDF0D8"/>
        <bgColor indexed="64"/>
      </patternFill>
    </fill>
    <fill>
      <patternFill patternType="solid">
        <fgColor rgb="FFFEFCD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D91AB"/>
        <bgColor indexed="64"/>
      </patternFill>
    </fill>
    <fill>
      <patternFill patternType="solid">
        <fgColor rgb="FFEFB7B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DC86"/>
        <bgColor indexed="64"/>
      </patternFill>
    </fill>
  </fills>
  <borders count="149">
    <border>
      <left/>
      <right/>
      <top/>
      <bottom/>
      <diagonal/>
    </border>
    <border>
      <left style="thin">
        <color rgb="FFFDEADB"/>
      </left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 style="thin">
        <color rgb="FFFDEADB"/>
      </right>
      <top/>
      <bottom style="thin">
        <color rgb="FFFDEADB"/>
      </bottom>
      <diagonal/>
    </border>
    <border>
      <left/>
      <right style="thin">
        <color rgb="FFFDEADB"/>
      </right>
      <top/>
      <bottom/>
      <diagonal/>
    </border>
    <border>
      <left/>
      <right style="thin">
        <color rgb="FFFDEADB"/>
      </right>
      <top/>
      <bottom style="thin">
        <color rgb="FFFDEADB"/>
      </bottom>
      <diagonal/>
    </border>
    <border>
      <left/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 style="thin">
        <color rgb="FFFDEADB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rgb="FFFDEADB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FDEADB"/>
      </left>
      <right style="thin">
        <color rgb="FFFDEADB"/>
      </right>
      <top style="thin">
        <color rgb="FFFDEADB"/>
      </top>
      <bottom style="thin">
        <color rgb="FFFDEADB"/>
      </bottom>
      <diagonal/>
    </border>
    <border>
      <left style="thin">
        <color rgb="FFFDEADB"/>
      </left>
      <right/>
      <top style="thin">
        <color rgb="FFFDEADB"/>
      </top>
      <bottom style="thin">
        <color rgb="FFFDEADB"/>
      </bottom>
      <diagonal/>
    </border>
    <border>
      <left style="thin">
        <color rgb="FFFDEADB"/>
      </left>
      <right/>
      <top style="thin">
        <color rgb="FFFDEADB"/>
      </top>
      <bottom/>
      <diagonal/>
    </border>
    <border>
      <left style="thin">
        <color rgb="FFFDEADB"/>
      </left>
      <right style="thin">
        <color auto="1"/>
      </right>
      <top style="thin">
        <color rgb="FFFDEADB"/>
      </top>
      <bottom style="thin">
        <color rgb="FFFDEADB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/>
      <right/>
      <top style="thin">
        <color rgb="FFEDCEB9"/>
      </top>
      <bottom/>
      <diagonal/>
    </border>
    <border>
      <left style="thin">
        <color rgb="FFEDCEB9"/>
      </left>
      <right/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/>
      <top/>
      <bottom/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/>
      <right/>
      <top/>
      <bottom style="thin">
        <color rgb="FFEDCEB9"/>
      </bottom>
      <diagonal/>
    </border>
    <border>
      <left style="thin">
        <color rgb="FFEDCEB9"/>
      </left>
      <right/>
      <top/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/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FDEADB"/>
      </top>
      <bottom style="thin">
        <color rgb="FFEDCEB9"/>
      </bottom>
      <diagonal/>
    </border>
    <border>
      <left/>
      <right/>
      <top style="thin">
        <color rgb="FFEDCEB9"/>
      </top>
      <bottom style="thin">
        <color rgb="FFEDCEB9"/>
      </bottom>
      <diagonal/>
    </border>
    <border>
      <left style="thin">
        <color rgb="FFFDEADB"/>
      </left>
      <right/>
      <top/>
      <bottom style="thin">
        <color rgb="FFFDEADB"/>
      </bottom>
      <diagonal/>
    </border>
    <border>
      <left/>
      <right/>
      <top style="thin">
        <color rgb="FFFDEADB"/>
      </top>
      <bottom style="thin">
        <color rgb="FFFDEADB"/>
      </bottom>
      <diagonal/>
    </border>
    <border>
      <left style="thin">
        <color auto="1"/>
      </left>
      <right/>
      <top style="thin">
        <color rgb="FFFDEADB"/>
      </top>
      <bottom/>
      <diagonal/>
    </border>
    <border>
      <left/>
      <right/>
      <top style="thin">
        <color rgb="FFFDEADB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rgb="FFFDEADB"/>
      </bottom>
      <diagonal/>
    </border>
    <border>
      <left/>
      <right/>
      <top/>
      <bottom style="thin">
        <color rgb="FFFDEADB"/>
      </bottom>
      <diagonal/>
    </border>
    <border>
      <left style="thin">
        <color auto="1"/>
      </left>
      <right/>
      <top style="thin">
        <color auto="1"/>
      </top>
      <bottom style="thin">
        <color rgb="FFFDEADB"/>
      </bottom>
      <diagonal/>
    </border>
    <border>
      <left/>
      <right/>
      <top style="thin">
        <color auto="1"/>
      </top>
      <bottom style="thin">
        <color rgb="FFFDEADB"/>
      </bottom>
      <diagonal/>
    </border>
    <border>
      <left/>
      <right style="thin">
        <color rgb="FFE9E990"/>
      </right>
      <top style="thin">
        <color auto="1"/>
      </top>
      <bottom style="thin">
        <color rgb="FFFDEADB"/>
      </bottom>
      <diagonal/>
    </border>
    <border>
      <left style="thin">
        <color auto="1"/>
      </left>
      <right/>
      <top style="thin">
        <color rgb="FFFDEADB"/>
      </top>
      <bottom style="thin">
        <color rgb="FFFDEADB"/>
      </bottom>
      <diagonal/>
    </border>
    <border>
      <left/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/>
      <bottom/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 style="thin">
        <color auto="1"/>
      </left>
      <right/>
      <top style="thin">
        <color rgb="FFFDEADB"/>
      </top>
      <bottom style="thin">
        <color auto="1"/>
      </bottom>
      <diagonal/>
    </border>
    <border>
      <left/>
      <right/>
      <top style="thin">
        <color rgb="FFFDEADB"/>
      </top>
      <bottom style="thin">
        <color auto="1"/>
      </bottom>
      <diagonal/>
    </border>
    <border>
      <left style="medium">
        <color rgb="FF415A76"/>
      </left>
      <right style="thin">
        <color rgb="FFDEE7B7"/>
      </right>
      <top style="medium">
        <color rgb="FF415A76"/>
      </top>
      <bottom/>
      <diagonal/>
    </border>
    <border>
      <left style="thin">
        <color rgb="FFDEE7B7"/>
      </left>
      <right style="thin">
        <color rgb="FFDEE7B7"/>
      </right>
      <top style="medium">
        <color rgb="FF415A76"/>
      </top>
      <bottom/>
      <diagonal/>
    </border>
    <border>
      <left style="thin">
        <color rgb="FFDEE7B7"/>
      </left>
      <right style="medium">
        <color rgb="FF415A76"/>
      </right>
      <top style="medium">
        <color rgb="FF415A76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 style="medium">
        <color rgb="FFF9F8BC"/>
      </left>
      <right/>
      <top style="medium">
        <color rgb="FFF9F8BC"/>
      </top>
      <bottom/>
      <diagonal/>
    </border>
    <border>
      <left/>
      <right style="thin">
        <color theme="9" tint="0.79998168889431442"/>
      </right>
      <top style="medium">
        <color rgb="FFF9F8BC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medium">
        <color rgb="FFF9F8BC"/>
      </top>
      <bottom style="thin">
        <color theme="9" tint="0.79998168889431442"/>
      </bottom>
      <diagonal/>
    </border>
    <border>
      <left style="thin">
        <color theme="9" tint="0.79998168889431442"/>
      </left>
      <right style="medium">
        <color rgb="FFF9F8BC"/>
      </right>
      <top style="medium">
        <color rgb="FFF9F8BC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medium">
        <color rgb="FFF9F8BC"/>
      </right>
      <top style="thin">
        <color theme="9" tint="0.79998168889431442"/>
      </top>
      <bottom/>
      <diagonal/>
    </border>
    <border>
      <left style="medium">
        <color rgb="FFF9F8BC"/>
      </left>
      <right/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rgb="FFEDCEB9"/>
      </left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theme="9" tint="0.79998168889431442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rgb="FFEDCEB9"/>
      </top>
      <bottom/>
      <diagonal/>
    </border>
    <border>
      <left/>
      <right style="medium">
        <color rgb="FFF9F8BC"/>
      </right>
      <top style="thin">
        <color rgb="FFEDCEB9"/>
      </top>
      <bottom/>
      <diagonal/>
    </border>
    <border>
      <left style="medium">
        <color rgb="FFF9F8BC"/>
      </left>
      <right/>
      <top/>
      <bottom/>
      <diagonal/>
    </border>
    <border>
      <left style="thin">
        <color rgb="FFEDCEB9"/>
      </left>
      <right style="thin">
        <color theme="9" tint="0.59999389629810485"/>
      </right>
      <top/>
      <bottom/>
      <diagonal/>
    </border>
    <border>
      <left/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/>
      <bottom/>
      <diagonal/>
    </border>
    <border>
      <left/>
      <right style="medium">
        <color rgb="FFF9F8BC"/>
      </right>
      <top/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rgb="FFEDCEB9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thin">
        <color theme="9" tint="0.59999389629810485"/>
      </right>
      <top/>
      <bottom style="thin">
        <color rgb="FFEDCEB9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39997558519241921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medium">
        <color rgb="FFF9F8BC"/>
      </right>
      <top/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/>
      <bottom/>
      <diagonal/>
    </border>
    <border>
      <left style="thin">
        <color rgb="FFEDCEB9"/>
      </left>
      <right style="medium">
        <color rgb="FFF9F8BC"/>
      </right>
      <top/>
      <bottom style="thin">
        <color rgb="FFEDCEB9"/>
      </bottom>
      <diagonal/>
    </border>
    <border>
      <left style="medium">
        <color rgb="FFF9F8BC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/>
      <diagonal/>
    </border>
    <border>
      <left style="medium">
        <color rgb="FFF9F8BC"/>
      </left>
      <right/>
      <top style="thin">
        <color theme="9" tint="0.79998168889431442"/>
      </top>
      <bottom style="medium">
        <color rgb="FFF9F8BC"/>
      </bottom>
      <diagonal/>
    </border>
    <border>
      <left/>
      <right/>
      <top style="thin">
        <color theme="9" tint="0.79998168889431442"/>
      </top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3" fillId="0" borderId="0"/>
    <xf numFmtId="0" fontId="79" fillId="0" borderId="0">
      <alignment vertical="center"/>
    </xf>
    <xf numFmtId="0" fontId="3" fillId="0" borderId="0"/>
    <xf numFmtId="0" fontId="2" fillId="0" borderId="0">
      <alignment vertical="center"/>
    </xf>
    <xf numFmtId="0" fontId="81" fillId="0" borderId="0"/>
    <xf numFmtId="0" fontId="83" fillId="2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80">
    <xf numFmtId="0" fontId="0" fillId="0" borderId="0" xfId="0" applyNumberForma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5" fillId="2" borderId="0" xfId="0" applyNumberFormat="1" applyFont="1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wrapText="1"/>
    </xf>
    <xf numFmtId="176" fontId="8" fillId="4" borderId="7" xfId="2" applyNumberFormat="1" applyFont="1" applyFill="1" applyBorder="1"/>
    <xf numFmtId="0" fontId="8" fillId="4" borderId="0" xfId="2" applyNumberFormat="1" applyFont="1" applyFill="1" applyAlignment="1">
      <alignment horizontal="left"/>
    </xf>
    <xf numFmtId="0" fontId="9" fillId="0" borderId="0" xfId="2" applyNumberFormat="1" applyFont="1"/>
    <xf numFmtId="0" fontId="10" fillId="4" borderId="8" xfId="2" applyNumberFormat="1" applyFont="1" applyFill="1" applyBorder="1" applyAlignment="1">
      <alignment horizontal="center" vertical="center"/>
    </xf>
    <xf numFmtId="0" fontId="11" fillId="0" borderId="0" xfId="2" applyNumberFormat="1" applyFont="1" applyAlignment="1">
      <alignment horizontal="center" vertical="center"/>
    </xf>
    <xf numFmtId="0" fontId="12" fillId="4" borderId="8" xfId="2" applyNumberFormat="1" applyFont="1" applyFill="1" applyBorder="1" applyAlignment="1">
      <alignment horizontal="center" vertical="center"/>
    </xf>
    <xf numFmtId="0" fontId="12" fillId="0" borderId="8" xfId="2" applyNumberFormat="1" applyFont="1" applyBorder="1" applyAlignment="1">
      <alignment horizontal="center" vertical="center"/>
    </xf>
    <xf numFmtId="0" fontId="13" fillId="0" borderId="0" xfId="2" applyNumberFormat="1" applyFont="1" applyAlignment="1">
      <alignment vertical="center"/>
    </xf>
    <xf numFmtId="0" fontId="12" fillId="0" borderId="8" xfId="2" applyNumberFormat="1" applyFont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shrinkToFit="1"/>
    </xf>
    <xf numFmtId="0" fontId="15" fillId="0" borderId="9" xfId="2" applyNumberFormat="1" applyFont="1" applyBorder="1" applyAlignment="1">
      <alignment vertical="center" wrapText="1"/>
    </xf>
    <xf numFmtId="0" fontId="16" fillId="2" borderId="8" xfId="0" applyNumberFormat="1" applyFont="1" applyFill="1" applyBorder="1" applyAlignment="1">
      <alignment horizontal="center" vertical="center" shrinkToFit="1"/>
    </xf>
    <xf numFmtId="0" fontId="15" fillId="0" borderId="8" xfId="2" applyNumberFormat="1" applyFont="1" applyBorder="1" applyAlignment="1">
      <alignment vertical="center" wrapText="1"/>
    </xf>
    <xf numFmtId="0" fontId="14" fillId="0" borderId="8" xfId="0" applyNumberFormat="1" applyFont="1" applyBorder="1" applyAlignment="1">
      <alignment horizontal="center" vertical="center" shrinkToFit="1"/>
    </xf>
    <xf numFmtId="0" fontId="12" fillId="0" borderId="8" xfId="2" applyNumberFormat="1" applyFont="1" applyBorder="1" applyAlignment="1">
      <alignment vertical="center"/>
    </xf>
    <xf numFmtId="0" fontId="14" fillId="0" borderId="10" xfId="0" applyNumberFormat="1" applyFont="1" applyBorder="1" applyAlignment="1">
      <alignment horizontal="center" vertical="center" shrinkToFit="1"/>
    </xf>
    <xf numFmtId="0" fontId="16" fillId="2" borderId="10" xfId="0" applyNumberFormat="1" applyFont="1" applyFill="1" applyBorder="1" applyAlignment="1">
      <alignment horizontal="center" vertical="center" shrinkToFit="1"/>
    </xf>
    <xf numFmtId="0" fontId="10" fillId="0" borderId="8" xfId="2" applyNumberFormat="1" applyFont="1" applyBorder="1" applyAlignment="1">
      <alignment vertical="center"/>
    </xf>
    <xf numFmtId="0" fontId="17" fillId="2" borderId="11" xfId="0" applyNumberFormat="1" applyFont="1" applyFill="1" applyBorder="1" applyAlignment="1">
      <alignment horizontal="center" vertical="center" shrinkToFit="1"/>
    </xf>
    <xf numFmtId="0" fontId="16" fillId="2" borderId="11" xfId="0" applyNumberFormat="1" applyFont="1" applyFill="1" applyBorder="1" applyAlignment="1">
      <alignment horizontal="center" vertical="center" shrinkToFit="1"/>
    </xf>
    <xf numFmtId="0" fontId="14" fillId="0" borderId="11" xfId="0" applyNumberFormat="1" applyFont="1" applyBorder="1" applyAlignment="1">
      <alignment horizontal="center" vertical="center" shrinkToFit="1"/>
    </xf>
    <xf numFmtId="0" fontId="12" fillId="2" borderId="8" xfId="2" applyNumberFormat="1" applyFont="1" applyFill="1" applyBorder="1" applyAlignment="1">
      <alignment horizontal="center" vertical="center" wrapText="1"/>
    </xf>
    <xf numFmtId="0" fontId="12" fillId="2" borderId="12" xfId="2" applyNumberFormat="1" applyFont="1" applyFill="1" applyBorder="1" applyAlignment="1">
      <alignment horizontal="center" vertical="center" wrapText="1"/>
    </xf>
    <xf numFmtId="0" fontId="12" fillId="4" borderId="8" xfId="2" applyNumberFormat="1" applyFont="1" applyFill="1" applyBorder="1" applyAlignment="1">
      <alignment horizontal="center" vertical="center" wrapText="1"/>
    </xf>
    <xf numFmtId="0" fontId="12" fillId="0" borderId="13" xfId="2" applyNumberFormat="1" applyFont="1" applyBorder="1" applyAlignment="1">
      <alignment horizontal="center" vertical="center" wrapText="1"/>
    </xf>
    <xf numFmtId="0" fontId="12" fillId="5" borderId="13" xfId="2" applyNumberFormat="1" applyFont="1" applyFill="1" applyBorder="1" applyAlignment="1">
      <alignment horizontal="center" vertical="center"/>
    </xf>
    <xf numFmtId="0" fontId="12" fillId="5" borderId="8" xfId="2" applyNumberFormat="1" applyFont="1" applyFill="1" applyBorder="1" applyAlignment="1">
      <alignment horizontal="center" vertical="center" wrapText="1"/>
    </xf>
    <xf numFmtId="0" fontId="12" fillId="5" borderId="12" xfId="2" applyNumberFormat="1" applyFont="1" applyFill="1" applyBorder="1" applyAlignment="1">
      <alignment horizontal="center" vertical="center" wrapText="1"/>
    </xf>
    <xf numFmtId="0" fontId="12" fillId="5" borderId="14" xfId="2" applyNumberFormat="1" applyFont="1" applyFill="1" applyBorder="1" applyAlignment="1">
      <alignment horizontal="center" vertical="center"/>
    </xf>
    <xf numFmtId="0" fontId="12" fillId="5" borderId="14" xfId="2" applyNumberFormat="1" applyFont="1" applyFill="1" applyBorder="1" applyAlignment="1">
      <alignment vertical="center"/>
    </xf>
    <xf numFmtId="0" fontId="12" fillId="6" borderId="15" xfId="2" applyNumberFormat="1" applyFont="1" applyFill="1" applyBorder="1" applyAlignment="1">
      <alignment horizontal="center" vertical="center"/>
    </xf>
    <xf numFmtId="0" fontId="12" fillId="7" borderId="8" xfId="2" applyNumberFormat="1" applyFont="1" applyFill="1" applyBorder="1" applyAlignment="1">
      <alignment horizontal="center" vertical="center"/>
    </xf>
    <xf numFmtId="0" fontId="12" fillId="0" borderId="10" xfId="2" applyNumberFormat="1" applyFont="1" applyBorder="1" applyAlignment="1">
      <alignment horizontal="center" vertical="center"/>
    </xf>
    <xf numFmtId="0" fontId="18" fillId="0" borderId="8" xfId="2" applyNumberFormat="1" applyFont="1" applyBorder="1" applyAlignment="1">
      <alignment vertical="center"/>
    </xf>
    <xf numFmtId="0" fontId="19" fillId="2" borderId="8" xfId="0" applyNumberFormat="1" applyFont="1" applyFill="1" applyBorder="1" applyAlignment="1">
      <alignment horizontal="center" vertical="center" shrinkToFit="1"/>
    </xf>
    <xf numFmtId="0" fontId="15" fillId="0" borderId="8" xfId="2" applyNumberFormat="1" applyFont="1" applyFill="1" applyBorder="1" applyAlignment="1">
      <alignment vertical="center" wrapText="1"/>
    </xf>
    <xf numFmtId="0" fontId="14" fillId="2" borderId="10" xfId="0" applyNumberFormat="1" applyFont="1" applyFill="1" applyBorder="1" applyAlignment="1">
      <alignment horizontal="center" vertical="center" shrinkToFit="1"/>
    </xf>
    <xf numFmtId="0" fontId="15" fillId="0" borderId="9" xfId="2" applyNumberFormat="1" applyFont="1" applyFill="1" applyBorder="1" applyAlignment="1">
      <alignment vertical="center" wrapText="1"/>
    </xf>
    <xf numFmtId="0" fontId="15" fillId="0" borderId="10" xfId="2" applyNumberFormat="1" applyFont="1" applyBorder="1" applyAlignment="1">
      <alignment vertical="center" wrapText="1"/>
    </xf>
    <xf numFmtId="0" fontId="12" fillId="7" borderId="13" xfId="2" applyNumberFormat="1" applyFont="1" applyFill="1" applyBorder="1" applyAlignment="1">
      <alignment horizontal="center" vertical="center"/>
    </xf>
    <xf numFmtId="0" fontId="15" fillId="0" borderId="8" xfId="2" applyNumberFormat="1" applyFont="1" applyBorder="1" applyAlignment="1">
      <alignment vertical="center"/>
    </xf>
    <xf numFmtId="0" fontId="19" fillId="2" borderId="10" xfId="0" applyNumberFormat="1" applyFont="1" applyFill="1" applyBorder="1" applyAlignment="1">
      <alignment horizontal="center" vertical="center" shrinkToFit="1"/>
    </xf>
    <xf numFmtId="0" fontId="18" fillId="0" borderId="8" xfId="2" applyNumberFormat="1" applyFont="1" applyBorder="1" applyAlignment="1">
      <alignment horizontal="left" vertical="center" wrapText="1"/>
    </xf>
    <xf numFmtId="0" fontId="12" fillId="0" borderId="8" xfId="2" applyNumberFormat="1" applyFont="1" applyBorder="1" applyAlignment="1">
      <alignment vertical="center" wrapText="1"/>
    </xf>
    <xf numFmtId="0" fontId="12" fillId="0" borderId="14" xfId="2" applyNumberFormat="1" applyFont="1" applyBorder="1" applyAlignment="1">
      <alignment vertical="center" wrapText="1"/>
    </xf>
    <xf numFmtId="0" fontId="19" fillId="2" borderId="11" xfId="0" applyNumberFormat="1" applyFont="1" applyFill="1" applyBorder="1" applyAlignment="1">
      <alignment horizontal="center" vertical="center" shrinkToFit="1"/>
    </xf>
    <xf numFmtId="0" fontId="12" fillId="8" borderId="8" xfId="2" applyNumberFormat="1" applyFont="1" applyFill="1" applyBorder="1" applyAlignment="1">
      <alignment horizontal="center" vertical="center"/>
    </xf>
    <xf numFmtId="0" fontId="12" fillId="8" borderId="7" xfId="2" applyNumberFormat="1" applyFont="1" applyFill="1" applyBorder="1" applyAlignment="1">
      <alignment horizontal="center" vertical="center"/>
    </xf>
    <xf numFmtId="0" fontId="19" fillId="2" borderId="8" xfId="0" applyNumberFormat="1" applyFont="1" applyFill="1" applyBorder="1" applyAlignment="1">
      <alignment horizontal="center" vertical="center" shrinkToFit="1"/>
    </xf>
    <xf numFmtId="0" fontId="15" fillId="2" borderId="10" xfId="2" applyNumberFormat="1" applyFont="1" applyFill="1" applyBorder="1" applyAlignment="1">
      <alignment horizontal="left" vertical="center"/>
    </xf>
    <xf numFmtId="0" fontId="20" fillId="5" borderId="7" xfId="2" applyNumberFormat="1" applyFont="1" applyFill="1" applyBorder="1" applyAlignment="1">
      <alignment horizontal="center" vertical="center"/>
    </xf>
    <xf numFmtId="0" fontId="20" fillId="5" borderId="8" xfId="2" applyNumberFormat="1" applyFont="1" applyFill="1" applyBorder="1" applyAlignment="1">
      <alignment horizontal="center" vertical="center"/>
    </xf>
    <xf numFmtId="0" fontId="20" fillId="5" borderId="8" xfId="2" applyNumberFormat="1" applyFont="1" applyFill="1" applyBorder="1" applyAlignment="1">
      <alignment vertical="center"/>
    </xf>
    <xf numFmtId="0" fontId="10" fillId="0" borderId="8" xfId="2" applyNumberFormat="1" applyFont="1" applyBorder="1" applyAlignment="1">
      <alignment horizontal="left" vertical="center"/>
    </xf>
    <xf numFmtId="0" fontId="12" fillId="0" borderId="8" xfId="2" applyNumberFormat="1" applyFont="1" applyBorder="1" applyAlignment="1">
      <alignment horizontal="left" vertical="center"/>
    </xf>
    <xf numFmtId="0" fontId="19" fillId="2" borderId="11" xfId="0" applyNumberFormat="1" applyFont="1" applyFill="1" applyBorder="1" applyAlignment="1">
      <alignment horizontal="center" vertical="center" shrinkToFit="1"/>
    </xf>
    <xf numFmtId="0" fontId="12" fillId="0" borderId="13" xfId="2" applyNumberFormat="1" applyFont="1" applyBorder="1" applyAlignment="1">
      <alignment horizontal="left" vertical="center"/>
    </xf>
    <xf numFmtId="0" fontId="12" fillId="9" borderId="13" xfId="2" applyNumberFormat="1" applyFont="1" applyFill="1" applyBorder="1" applyAlignment="1">
      <alignment horizontal="center" vertical="center"/>
    </xf>
    <xf numFmtId="0" fontId="12" fillId="9" borderId="8" xfId="2" applyNumberFormat="1" applyFont="1" applyFill="1" applyBorder="1" applyAlignment="1">
      <alignment horizontal="center" vertical="center" wrapText="1"/>
    </xf>
    <xf numFmtId="0" fontId="12" fillId="9" borderId="12" xfId="2" applyNumberFormat="1" applyFont="1" applyFill="1" applyBorder="1" applyAlignment="1">
      <alignment horizontal="center" vertical="center" wrapText="1"/>
    </xf>
    <xf numFmtId="0" fontId="12" fillId="9" borderId="14" xfId="2" applyNumberFormat="1" applyFont="1" applyFill="1" applyBorder="1" applyAlignment="1">
      <alignment horizontal="center" vertical="center"/>
    </xf>
    <xf numFmtId="0" fontId="12" fillId="9" borderId="13" xfId="2" applyNumberFormat="1" applyFont="1" applyFill="1" applyBorder="1" applyAlignment="1">
      <alignment horizontal="center" vertical="center" wrapText="1"/>
    </xf>
    <xf numFmtId="0" fontId="12" fillId="6" borderId="13" xfId="2" applyNumberFormat="1" applyFont="1" applyFill="1" applyBorder="1" applyAlignment="1">
      <alignment horizontal="center" vertical="center"/>
    </xf>
    <xf numFmtId="0" fontId="12" fillId="10" borderId="8" xfId="2" applyNumberFormat="1" applyFont="1" applyFill="1" applyBorder="1" applyAlignment="1">
      <alignment horizontal="center" vertical="center"/>
    </xf>
    <xf numFmtId="0" fontId="11" fillId="0" borderId="0" xfId="2" applyNumberFormat="1" applyFont="1" applyAlignment="1">
      <alignment horizontal="center"/>
    </xf>
    <xf numFmtId="0" fontId="14" fillId="2" borderId="8" xfId="0" applyNumberFormat="1" applyFont="1" applyFill="1" applyBorder="1" applyAlignment="1">
      <alignment horizontal="center" vertical="center" shrinkToFit="1"/>
    </xf>
    <xf numFmtId="0" fontId="18" fillId="0" borderId="8" xfId="2" applyNumberFormat="1" applyFont="1" applyBorder="1" applyAlignment="1">
      <alignment vertical="center" wrapText="1"/>
    </xf>
    <xf numFmtId="0" fontId="18" fillId="0" borderId="10" xfId="2" applyNumberFormat="1" applyFont="1" applyBorder="1" applyAlignment="1">
      <alignment vertical="center" wrapText="1"/>
    </xf>
    <xf numFmtId="0" fontId="21" fillId="0" borderId="10" xfId="2" applyNumberFormat="1" applyFont="1" applyBorder="1" applyAlignment="1">
      <alignment vertical="center" shrinkToFit="1"/>
    </xf>
    <xf numFmtId="0" fontId="15" fillId="2" borderId="10" xfId="2" applyNumberFormat="1" applyFont="1" applyFill="1" applyBorder="1" applyAlignment="1">
      <alignment horizontal="left" vertical="center" wrapText="1"/>
    </xf>
    <xf numFmtId="0" fontId="12" fillId="9" borderId="8" xfId="2" applyNumberFormat="1" applyFont="1" applyFill="1" applyBorder="1" applyAlignment="1">
      <alignment horizontal="center" vertical="center"/>
    </xf>
    <xf numFmtId="0" fontId="12" fillId="9" borderId="8" xfId="2" applyNumberFormat="1" applyFont="1" applyFill="1" applyBorder="1" applyAlignment="1">
      <alignment vertical="center"/>
    </xf>
    <xf numFmtId="0" fontId="15" fillId="0" borderId="8" xfId="2" applyNumberFormat="1" applyFont="1" applyBorder="1" applyAlignment="1">
      <alignment vertical="center" wrapText="1" shrinkToFit="1"/>
    </xf>
    <xf numFmtId="0" fontId="15" fillId="0" borderId="8" xfId="2" applyNumberFormat="1" applyFont="1" applyBorder="1" applyAlignment="1">
      <alignment vertical="center" shrinkToFit="1"/>
    </xf>
    <xf numFmtId="0" fontId="12" fillId="9" borderId="7" xfId="2" applyNumberFormat="1" applyFont="1" applyFill="1" applyBorder="1" applyAlignment="1">
      <alignment horizontal="center" vertical="center"/>
    </xf>
    <xf numFmtId="0" fontId="12" fillId="9" borderId="0" xfId="2" applyNumberFormat="1" applyFont="1" applyFill="1" applyAlignment="1">
      <alignment vertical="center"/>
    </xf>
    <xf numFmtId="0" fontId="22" fillId="0" borderId="0" xfId="2" applyNumberFormat="1" applyFont="1"/>
    <xf numFmtId="0" fontId="10" fillId="0" borderId="8" xfId="2" applyNumberFormat="1" applyFont="1" applyBorder="1" applyAlignment="1">
      <alignment horizontal="center" vertical="center"/>
    </xf>
    <xf numFmtId="0" fontId="15" fillId="0" borderId="8" xfId="2" applyNumberFormat="1" applyFont="1" applyBorder="1"/>
    <xf numFmtId="0" fontId="15" fillId="0" borderId="8" xfId="2" applyNumberFormat="1" applyFont="1" applyBorder="1" applyAlignment="1">
      <alignment horizontal="left" vertical="center"/>
    </xf>
    <xf numFmtId="0" fontId="15" fillId="0" borderId="8" xfId="2" applyNumberFormat="1" applyFont="1" applyBorder="1" applyAlignment="1">
      <alignment shrinkToFit="1"/>
    </xf>
    <xf numFmtId="0" fontId="12" fillId="0" borderId="9" xfId="2" applyNumberFormat="1" applyFont="1" applyBorder="1" applyAlignment="1">
      <alignment horizontal="center" vertical="center" wrapText="1"/>
    </xf>
    <xf numFmtId="0" fontId="12" fillId="0" borderId="12" xfId="2" applyNumberFormat="1" applyFont="1" applyBorder="1" applyAlignment="1">
      <alignment horizontal="center" vertical="center"/>
    </xf>
    <xf numFmtId="0" fontId="12" fillId="9" borderId="8" xfId="2" applyNumberFormat="1" applyFont="1" applyFill="1" applyBorder="1" applyAlignment="1">
      <alignment horizontal="center" vertical="center" wrapText="1"/>
    </xf>
    <xf numFmtId="0" fontId="12" fillId="9" borderId="12" xfId="2" applyNumberFormat="1" applyFont="1" applyFill="1" applyBorder="1" applyAlignment="1">
      <alignment horizontal="center" vertical="center" wrapText="1"/>
    </xf>
    <xf numFmtId="0" fontId="12" fillId="9" borderId="13" xfId="2" applyNumberFormat="1" applyFont="1" applyFill="1" applyBorder="1" applyAlignment="1">
      <alignment horizontal="center" vertical="center" wrapText="1"/>
    </xf>
    <xf numFmtId="0" fontId="12" fillId="11" borderId="8" xfId="2" applyNumberFormat="1" applyFont="1" applyFill="1" applyBorder="1" applyAlignment="1">
      <alignment horizontal="center" vertical="center"/>
    </xf>
    <xf numFmtId="0" fontId="23" fillId="0" borderId="8" xfId="0" applyNumberFormat="1" applyFont="1" applyBorder="1">
      <alignment vertical="center"/>
    </xf>
    <xf numFmtId="0" fontId="18" fillId="0" borderId="10" xfId="2" applyNumberFormat="1" applyFont="1" applyBorder="1" applyAlignment="1">
      <alignment vertical="center"/>
    </xf>
    <xf numFmtId="0" fontId="12" fillId="9" borderId="10" xfId="2" applyNumberFormat="1" applyFont="1" applyFill="1" applyBorder="1" applyAlignment="1">
      <alignment horizontal="center" vertical="center"/>
    </xf>
    <xf numFmtId="0" fontId="24" fillId="0" borderId="8" xfId="2" applyNumberFormat="1" applyFont="1" applyBorder="1"/>
    <xf numFmtId="0" fontId="15" fillId="0" borderId="8" xfId="2" applyNumberFormat="1" applyFont="1" applyBorder="1" applyAlignment="1">
      <alignment horizontal="left" vertical="center" wrapText="1"/>
    </xf>
    <xf numFmtId="0" fontId="15" fillId="0" borderId="9" xfId="2" applyNumberFormat="1" applyFont="1" applyBorder="1" applyAlignment="1">
      <alignment horizontal="left" vertical="center" wrapText="1"/>
    </xf>
    <xf numFmtId="0" fontId="15" fillId="0" borderId="9" xfId="2" applyNumberFormat="1" applyFont="1" applyBorder="1" applyAlignment="1">
      <alignment horizontal="center" vertical="center" wrapText="1"/>
    </xf>
    <xf numFmtId="0" fontId="12" fillId="0" borderId="13" xfId="2" applyNumberFormat="1" applyFont="1" applyBorder="1" applyAlignment="1">
      <alignment horizontal="center" vertical="center"/>
    </xf>
    <xf numFmtId="0" fontId="10" fillId="0" borderId="8" xfId="2" applyNumberFormat="1" applyFont="1" applyBorder="1" applyAlignment="1">
      <alignment vertical="center" wrapText="1"/>
    </xf>
    <xf numFmtId="0" fontId="17" fillId="2" borderId="16" xfId="0" applyNumberFormat="1" applyFont="1" applyFill="1" applyBorder="1" applyAlignment="1">
      <alignment horizontal="center" vertical="center" shrinkToFit="1"/>
    </xf>
    <xf numFmtId="0" fontId="19" fillId="0" borderId="8" xfId="0" applyNumberFormat="1" applyFont="1" applyFill="1" applyBorder="1" applyAlignment="1">
      <alignment horizontal="center" vertical="center" shrinkToFit="1"/>
    </xf>
    <xf numFmtId="0" fontId="19" fillId="0" borderId="8" xfId="0" applyNumberFormat="1" applyFont="1" applyBorder="1" applyAlignment="1">
      <alignment horizontal="center" vertical="center" shrinkToFit="1"/>
    </xf>
    <xf numFmtId="0" fontId="12" fillId="9" borderId="14" xfId="2" applyNumberFormat="1" applyFont="1" applyFill="1" applyBorder="1" applyAlignment="1">
      <alignment horizontal="center" vertical="center" wrapText="1"/>
    </xf>
    <xf numFmtId="0" fontId="14" fillId="2" borderId="13" xfId="0" applyNumberFormat="1" applyFont="1" applyFill="1" applyBorder="1" applyAlignment="1">
      <alignment horizontal="center" vertical="center" shrinkToFit="1"/>
    </xf>
    <xf numFmtId="0" fontId="17" fillId="2" borderId="17" xfId="0" applyNumberFormat="1" applyFont="1" applyFill="1" applyBorder="1" applyAlignment="1">
      <alignment horizontal="center" vertical="center" shrinkToFit="1"/>
    </xf>
    <xf numFmtId="0" fontId="14" fillId="0" borderId="13" xfId="0" applyNumberFormat="1" applyFont="1" applyBorder="1" applyAlignment="1">
      <alignment horizontal="center" vertical="center" shrinkToFit="1"/>
    </xf>
    <xf numFmtId="0" fontId="25" fillId="4" borderId="14" xfId="2" applyNumberFormat="1" applyFont="1" applyFill="1" applyBorder="1"/>
    <xf numFmtId="0" fontId="26" fillId="0" borderId="10" xfId="2" applyNumberFormat="1" applyFont="1" applyBorder="1" applyAlignment="1">
      <alignment horizontal="center" vertical="center" wrapText="1"/>
    </xf>
    <xf numFmtId="0" fontId="27" fillId="2" borderId="8" xfId="0" applyNumberFormat="1" applyFont="1" applyFill="1" applyBorder="1" applyAlignment="1">
      <alignment horizontal="center" vertical="center" shrinkToFit="1"/>
    </xf>
    <xf numFmtId="0" fontId="14" fillId="2" borderId="9" xfId="0" applyNumberFormat="1" applyFont="1" applyFill="1" applyBorder="1" applyAlignment="1">
      <alignment horizontal="center" vertical="center" shrinkToFit="1"/>
    </xf>
    <xf numFmtId="0" fontId="14" fillId="2" borderId="18" xfId="0" applyNumberFormat="1" applyFont="1" applyFill="1" applyBorder="1" applyAlignment="1">
      <alignment horizontal="center" vertical="center" shrinkToFit="1"/>
    </xf>
    <xf numFmtId="0" fontId="14" fillId="0" borderId="18" xfId="0" applyNumberFormat="1" applyFont="1" applyBorder="1" applyAlignment="1">
      <alignment horizontal="center" vertical="center" shrinkToFit="1"/>
    </xf>
    <xf numFmtId="0" fontId="12" fillId="2" borderId="13" xfId="2" applyNumberFormat="1" applyFont="1" applyFill="1" applyBorder="1" applyAlignment="1">
      <alignment horizontal="center" vertical="center" wrapText="1"/>
    </xf>
    <xf numFmtId="0" fontId="12" fillId="9" borderId="19" xfId="2" applyNumberFormat="1" applyFont="1" applyFill="1" applyBorder="1" applyAlignment="1">
      <alignment horizontal="center" vertical="center" wrapText="1"/>
    </xf>
    <xf numFmtId="0" fontId="15" fillId="2" borderId="8" xfId="2" applyNumberFormat="1" applyFont="1" applyFill="1" applyBorder="1" applyAlignment="1">
      <alignment vertical="center" wrapText="1"/>
    </xf>
    <xf numFmtId="0" fontId="10" fillId="0" borderId="13" xfId="2" applyNumberFormat="1" applyFont="1" applyBorder="1" applyAlignment="1">
      <alignment vertical="center"/>
    </xf>
    <xf numFmtId="0" fontId="12" fillId="0" borderId="13" xfId="2" applyNumberFormat="1" applyFont="1" applyBorder="1" applyAlignment="1">
      <alignment vertical="center"/>
    </xf>
    <xf numFmtId="0" fontId="10" fillId="0" borderId="13" xfId="2" applyNumberFormat="1" applyFont="1" applyBorder="1" applyAlignment="1">
      <alignment vertical="center" wrapText="1"/>
    </xf>
    <xf numFmtId="0" fontId="12" fillId="2" borderId="9" xfId="2" applyNumberFormat="1" applyFont="1" applyFill="1" applyBorder="1" applyAlignment="1">
      <alignment horizontal="center" vertical="center" wrapText="1"/>
    </xf>
    <xf numFmtId="0" fontId="12" fillId="6" borderId="8" xfId="2" applyNumberFormat="1" applyFont="1" applyFill="1" applyBorder="1" applyAlignment="1">
      <alignment horizontal="center" vertical="center"/>
    </xf>
    <xf numFmtId="0" fontId="17" fillId="0" borderId="8" xfId="0" applyNumberFormat="1" applyFont="1" applyFill="1" applyBorder="1" applyAlignment="1">
      <alignment horizontal="center" vertical="center" shrinkToFit="1"/>
    </xf>
    <xf numFmtId="0" fontId="12" fillId="9" borderId="12" xfId="2" applyNumberFormat="1" applyFont="1" applyFill="1" applyBorder="1" applyAlignment="1">
      <alignment vertical="center"/>
    </xf>
    <xf numFmtId="0" fontId="12" fillId="9" borderId="14" xfId="2" applyNumberFormat="1" applyFont="1" applyFill="1" applyBorder="1" applyAlignment="1">
      <alignment vertical="center"/>
    </xf>
    <xf numFmtId="0" fontId="12" fillId="9" borderId="13" xfId="2" applyNumberFormat="1" applyFont="1" applyFill="1" applyBorder="1" applyAlignment="1">
      <alignment vertical="center"/>
    </xf>
    <xf numFmtId="0" fontId="15" fillId="0" borderId="13" xfId="2" applyNumberFormat="1" applyFont="1" applyBorder="1" applyAlignment="1">
      <alignment vertical="center"/>
    </xf>
    <xf numFmtId="0" fontId="15" fillId="0" borderId="13" xfId="2" applyNumberFormat="1" applyFont="1" applyBorder="1" applyAlignment="1">
      <alignment vertical="center" wrapText="1"/>
    </xf>
    <xf numFmtId="0" fontId="28" fillId="0" borderId="0" xfId="2" applyNumberFormat="1" applyFont="1" applyAlignment="1">
      <alignment horizontal="center"/>
    </xf>
    <xf numFmtId="0" fontId="29" fillId="0" borderId="0" xfId="2" applyNumberFormat="1" applyFont="1" applyAlignment="1">
      <alignment horizontal="center"/>
    </xf>
    <xf numFmtId="178" fontId="28" fillId="2" borderId="0" xfId="2" applyNumberFormat="1" applyFont="1" applyFill="1" applyAlignment="1">
      <alignment horizontal="center"/>
    </xf>
    <xf numFmtId="178" fontId="28" fillId="0" borderId="0" xfId="2" applyNumberFormat="1" applyFont="1" applyAlignment="1">
      <alignment horizontal="center"/>
    </xf>
    <xf numFmtId="0" fontId="30" fillId="0" borderId="0" xfId="2" applyNumberFormat="1" applyFont="1" applyAlignment="1">
      <alignment horizontal="left"/>
    </xf>
    <xf numFmtId="0" fontId="31" fillId="0" borderId="0" xfId="0" applyNumberFormat="1" applyFont="1" applyAlignment="1">
      <alignment horizontal="center" vertical="center"/>
    </xf>
    <xf numFmtId="0" fontId="31" fillId="0" borderId="0" xfId="0" applyNumberFormat="1" applyFont="1">
      <alignment vertical="center"/>
    </xf>
    <xf numFmtId="0" fontId="32" fillId="12" borderId="20" xfId="0" applyNumberFormat="1" applyFont="1" applyFill="1" applyBorder="1" applyAlignment="1">
      <alignment horizontal="center" vertical="center"/>
    </xf>
    <xf numFmtId="0" fontId="32" fillId="12" borderId="21" xfId="0" applyNumberFormat="1" applyFont="1" applyFill="1" applyBorder="1" applyAlignment="1">
      <alignment horizontal="center" vertical="center"/>
    </xf>
    <xf numFmtId="0" fontId="32" fillId="13" borderId="22" xfId="0" applyNumberFormat="1" applyFont="1" applyFill="1" applyBorder="1" applyAlignment="1">
      <alignment horizontal="center" vertical="center" wrapText="1"/>
    </xf>
    <xf numFmtId="0" fontId="32" fillId="13" borderId="23" xfId="0" applyNumberFormat="1" applyFont="1" applyFill="1" applyBorder="1" applyAlignment="1">
      <alignment horizontal="center" vertical="center"/>
    </xf>
    <xf numFmtId="0" fontId="32" fillId="13" borderId="24" xfId="0" applyNumberFormat="1" applyFont="1" applyFill="1" applyBorder="1" applyAlignment="1">
      <alignment horizontal="center" vertical="center" wrapText="1"/>
    </xf>
    <xf numFmtId="0" fontId="32" fillId="13" borderId="25" xfId="0" applyNumberFormat="1" applyFont="1" applyFill="1" applyBorder="1" applyAlignment="1">
      <alignment horizontal="center" vertical="center"/>
    </xf>
    <xf numFmtId="0" fontId="31" fillId="2" borderId="0" xfId="0" applyNumberFormat="1" applyFont="1" applyFill="1">
      <alignment vertical="center"/>
    </xf>
    <xf numFmtId="0" fontId="31" fillId="0" borderId="26" xfId="0" applyNumberFormat="1" applyFont="1" applyBorder="1" applyAlignment="1">
      <alignment horizontal="center" vertical="center"/>
    </xf>
    <xf numFmtId="0" fontId="31" fillId="0" borderId="26" xfId="0" applyNumberFormat="1" applyFont="1" applyBorder="1" applyAlignment="1">
      <alignment horizontal="right" vertical="center"/>
    </xf>
    <xf numFmtId="0" fontId="31" fillId="0" borderId="27" xfId="0" applyNumberFormat="1" applyFont="1" applyBorder="1" applyAlignment="1">
      <alignment horizontal="center" vertical="center"/>
    </xf>
    <xf numFmtId="0" fontId="31" fillId="0" borderId="8" xfId="0" applyNumberFormat="1" applyFont="1" applyBorder="1" applyAlignment="1">
      <alignment horizontal="center" vertical="center"/>
    </xf>
    <xf numFmtId="0" fontId="31" fillId="0" borderId="8" xfId="0" applyNumberFormat="1" applyFont="1" applyBorder="1" applyAlignment="1">
      <alignment horizontal="right" vertical="center"/>
    </xf>
    <xf numFmtId="0" fontId="31" fillId="0" borderId="28" xfId="0" applyNumberFormat="1" applyFont="1" applyBorder="1" applyAlignment="1">
      <alignment horizontal="center" vertical="center"/>
    </xf>
    <xf numFmtId="0" fontId="31" fillId="0" borderId="11" xfId="0" applyNumberFormat="1" applyFont="1" applyBorder="1" applyAlignment="1">
      <alignment horizontal="center" vertical="center"/>
    </xf>
    <xf numFmtId="0" fontId="31" fillId="0" borderId="11" xfId="0" applyNumberFormat="1" applyFont="1" applyBorder="1" applyAlignment="1">
      <alignment horizontal="right" vertical="center"/>
    </xf>
    <xf numFmtId="0" fontId="31" fillId="0" borderId="29" xfId="0" applyNumberFormat="1" applyFont="1" applyBorder="1" applyAlignment="1">
      <alignment horizontal="center" vertical="center"/>
    </xf>
    <xf numFmtId="0" fontId="31" fillId="0" borderId="30" xfId="0" applyNumberFormat="1" applyFont="1" applyBorder="1" applyAlignment="1">
      <alignment horizontal="center" vertical="center"/>
    </xf>
    <xf numFmtId="0" fontId="31" fillId="0" borderId="9" xfId="0" applyNumberFormat="1" applyFont="1" applyBorder="1" applyAlignment="1">
      <alignment horizontal="center" vertical="center"/>
    </xf>
    <xf numFmtId="0" fontId="31" fillId="0" borderId="9" xfId="0" applyNumberFormat="1" applyFont="1" applyBorder="1" applyAlignment="1">
      <alignment horizontal="right" vertical="center"/>
    </xf>
    <xf numFmtId="0" fontId="31" fillId="0" borderId="31" xfId="0" applyNumberFormat="1" applyFont="1" applyBorder="1" applyAlignment="1">
      <alignment horizontal="center" vertical="center"/>
    </xf>
    <xf numFmtId="0" fontId="31" fillId="0" borderId="0" xfId="0" applyNumberFormat="1" applyFont="1" applyAlignment="1">
      <alignment horizontal="right" vertical="center"/>
    </xf>
    <xf numFmtId="0" fontId="33" fillId="12" borderId="15" xfId="0" applyNumberFormat="1" applyFont="1" applyFill="1" applyBorder="1" applyAlignment="1">
      <alignment horizontal="center" vertical="center"/>
    </xf>
    <xf numFmtId="0" fontId="31" fillId="0" borderId="0" xfId="0" applyNumberFormat="1" applyFont="1" applyAlignment="1">
      <alignment horizontal="left" vertical="center"/>
    </xf>
    <xf numFmtId="0" fontId="32" fillId="13" borderId="24" xfId="0" applyNumberFormat="1" applyFont="1" applyFill="1" applyBorder="1" applyAlignment="1">
      <alignment horizontal="center" vertical="center"/>
    </xf>
    <xf numFmtId="0" fontId="31" fillId="0" borderId="10" xfId="0" applyNumberFormat="1" applyFont="1" applyBorder="1" applyAlignment="1">
      <alignment horizontal="center" vertical="center"/>
    </xf>
    <xf numFmtId="0" fontId="31" fillId="0" borderId="10" xfId="0" applyNumberFormat="1" applyFont="1" applyBorder="1" applyAlignment="1">
      <alignment horizontal="right" vertical="center"/>
    </xf>
    <xf numFmtId="0" fontId="31" fillId="0" borderId="13" xfId="0" applyNumberFormat="1" applyFont="1" applyBorder="1" applyAlignment="1">
      <alignment horizontal="center" vertical="center"/>
    </xf>
    <xf numFmtId="0" fontId="31" fillId="0" borderId="32" xfId="0" applyNumberFormat="1" applyFont="1" applyBorder="1" applyAlignment="1">
      <alignment horizontal="center" vertical="center"/>
    </xf>
    <xf numFmtId="0" fontId="31" fillId="0" borderId="33" xfId="0" applyNumberFormat="1" applyFont="1" applyBorder="1" applyAlignment="1">
      <alignment horizontal="center" vertical="center"/>
    </xf>
    <xf numFmtId="0" fontId="34" fillId="0" borderId="0" xfId="0" applyNumberFormat="1" applyFont="1">
      <alignment vertical="center"/>
    </xf>
    <xf numFmtId="0" fontId="0" fillId="4" borderId="8" xfId="0" applyNumberForma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11" borderId="8" xfId="0" applyNumberFormat="1" applyFill="1" applyBorder="1" applyAlignment="1">
      <alignment horizontal="center" vertical="center"/>
    </xf>
    <xf numFmtId="14" fontId="35" fillId="14" borderId="8" xfId="0" applyNumberFormat="1" applyFont="1" applyFill="1" applyBorder="1" applyAlignment="1">
      <alignment horizontal="center" vertical="center" wrapText="1"/>
    </xf>
    <xf numFmtId="0" fontId="35" fillId="14" borderId="8" xfId="0" applyNumberFormat="1" applyFont="1" applyFill="1" applyBorder="1" applyAlignment="1">
      <alignment horizontal="center" vertical="center" wrapText="1"/>
    </xf>
    <xf numFmtId="0" fontId="36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34" xfId="0" applyNumberFormat="1" applyFont="1" applyFill="1" applyBorder="1" applyAlignment="1">
      <alignment horizontal="center" vertical="center"/>
    </xf>
    <xf numFmtId="0" fontId="7" fillId="3" borderId="34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 wrapText="1"/>
    </xf>
    <xf numFmtId="0" fontId="7" fillId="2" borderId="34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77" fontId="18" fillId="0" borderId="10" xfId="2" applyNumberFormat="1" applyFont="1" applyBorder="1" applyAlignment="1">
      <alignment vertical="center" wrapText="1" shrinkToFit="1"/>
    </xf>
    <xf numFmtId="177" fontId="18" fillId="0" borderId="9" xfId="2" applyNumberFormat="1" applyFont="1" applyBorder="1" applyAlignment="1">
      <alignment vertical="center" wrapText="1" shrinkToFit="1"/>
    </xf>
    <xf numFmtId="0" fontId="17" fillId="0" borderId="8" xfId="0" applyNumberFormat="1" applyFont="1" applyFill="1" applyBorder="1" applyAlignment="1">
      <alignment horizontal="center" vertical="center" wrapText="1" shrinkToFit="1"/>
    </xf>
    <xf numFmtId="0" fontId="38" fillId="0" borderId="8" xfId="0" applyNumberFormat="1" applyFont="1" applyFill="1" applyBorder="1" applyAlignment="1">
      <alignment horizontal="center" vertical="center" wrapText="1" shrinkToFit="1"/>
    </xf>
    <xf numFmtId="0" fontId="38" fillId="0" borderId="8" xfId="0" applyNumberFormat="1" applyFont="1" applyFill="1" applyBorder="1" applyAlignment="1">
      <alignment horizontal="center" vertical="center" shrinkToFit="1"/>
    </xf>
    <xf numFmtId="0" fontId="17" fillId="0" borderId="12" xfId="0" applyNumberFormat="1" applyFont="1" applyFill="1" applyBorder="1" applyAlignment="1">
      <alignment horizontal="center" vertical="center" shrinkToFit="1"/>
    </xf>
    <xf numFmtId="0" fontId="17" fillId="0" borderId="12" xfId="0" applyNumberFormat="1" applyFont="1" applyFill="1" applyBorder="1" applyAlignment="1">
      <alignment horizontal="center" vertical="center" wrapText="1" shrinkToFit="1"/>
    </xf>
    <xf numFmtId="0" fontId="17" fillId="2" borderId="0" xfId="0" applyNumberFormat="1" applyFont="1" applyFill="1" applyBorder="1" applyAlignment="1">
      <alignment horizontal="center" vertical="center" shrinkToFit="1"/>
    </xf>
    <xf numFmtId="0" fontId="17" fillId="2" borderId="10" xfId="0" applyNumberFormat="1" applyFont="1" applyFill="1" applyBorder="1" applyAlignment="1">
      <alignment horizontal="center" vertical="center" shrinkToFit="1"/>
    </xf>
    <xf numFmtId="0" fontId="17" fillId="2" borderId="9" xfId="0" applyNumberFormat="1" applyFont="1" applyFill="1" applyBorder="1" applyAlignment="1">
      <alignment horizontal="center" vertical="center" shrinkToFit="1"/>
    </xf>
    <xf numFmtId="0" fontId="17" fillId="2" borderId="10" xfId="0" applyNumberFormat="1" applyFont="1" applyFill="1" applyBorder="1" applyAlignment="1">
      <alignment horizontal="center" vertical="center" wrapText="1" shrinkToFit="1"/>
    </xf>
    <xf numFmtId="0" fontId="17" fillId="2" borderId="35" xfId="0" applyNumberFormat="1" applyFont="1" applyFill="1" applyBorder="1" applyAlignment="1">
      <alignment horizontal="center" vertical="center" shrinkToFit="1"/>
    </xf>
    <xf numFmtId="0" fontId="17" fillId="2" borderId="12" xfId="0" applyNumberFormat="1" applyFont="1" applyFill="1" applyBorder="1" applyAlignment="1">
      <alignment horizontal="center" vertical="center" shrinkToFit="1"/>
    </xf>
    <xf numFmtId="0" fontId="17" fillId="2" borderId="8" xfId="0" applyNumberFormat="1" applyFont="1" applyFill="1" applyBorder="1" applyAlignment="1">
      <alignment horizontal="center" vertical="center" shrinkToFit="1"/>
    </xf>
    <xf numFmtId="0" fontId="17" fillId="2" borderId="35" xfId="0" applyNumberFormat="1" applyFont="1" applyFill="1" applyBorder="1" applyAlignment="1">
      <alignment horizontal="center" vertical="center" wrapText="1" shrinkToFit="1"/>
    </xf>
    <xf numFmtId="0" fontId="38" fillId="2" borderId="10" xfId="0" applyNumberFormat="1" applyFont="1" applyFill="1" applyBorder="1" applyAlignment="1">
      <alignment horizontal="center" vertical="center" shrinkToFit="1"/>
    </xf>
    <xf numFmtId="0" fontId="38" fillId="2" borderId="9" xfId="0" applyNumberFormat="1" applyFont="1" applyFill="1" applyBorder="1" applyAlignment="1">
      <alignment horizontal="center" vertical="center" shrinkToFit="1"/>
    </xf>
    <xf numFmtId="0" fontId="17" fillId="0" borderId="9" xfId="0" applyNumberFormat="1" applyFont="1" applyFill="1" applyBorder="1" applyAlignment="1">
      <alignment horizontal="center" vertical="center" wrapText="1" shrinkToFit="1"/>
    </xf>
    <xf numFmtId="0" fontId="17" fillId="2" borderId="8" xfId="0" applyNumberFormat="1" applyFont="1" applyFill="1" applyBorder="1" applyAlignment="1">
      <alignment horizontal="center" vertical="center" wrapText="1" shrinkToFit="1"/>
    </xf>
    <xf numFmtId="0" fontId="12" fillId="4" borderId="13" xfId="2" applyNumberFormat="1" applyFont="1" applyFill="1" applyBorder="1" applyAlignment="1">
      <alignment horizontal="center" vertical="center"/>
    </xf>
    <xf numFmtId="0" fontId="39" fillId="2" borderId="8" xfId="0" applyNumberFormat="1" applyFont="1" applyFill="1" applyBorder="1" applyAlignment="1">
      <alignment horizontal="center" vertical="center" wrapText="1" shrinkToFit="1"/>
    </xf>
    <xf numFmtId="0" fontId="17" fillId="2" borderId="10" xfId="0" applyNumberFormat="1" applyFont="1" applyFill="1" applyBorder="1" applyAlignment="1">
      <alignment horizontal="center" vertical="center" shrinkToFit="1"/>
    </xf>
    <xf numFmtId="0" fontId="17" fillId="2" borderId="8" xfId="0" applyNumberFormat="1" applyFont="1" applyFill="1" applyBorder="1" applyAlignment="1">
      <alignment horizontal="center" vertical="center" shrinkToFit="1"/>
    </xf>
    <xf numFmtId="0" fontId="17" fillId="2" borderId="10" xfId="0" applyNumberFormat="1" applyFont="1" applyFill="1" applyBorder="1" applyAlignment="1">
      <alignment vertical="center" shrinkToFit="1"/>
    </xf>
    <xf numFmtId="176" fontId="7" fillId="15" borderId="2" xfId="1" applyNumberFormat="1" applyFont="1" applyFill="1" applyBorder="1" applyAlignment="1">
      <alignment horizontal="center" vertical="center" wrapText="1"/>
    </xf>
    <xf numFmtId="0" fontId="7" fillId="16" borderId="0" xfId="0" applyNumberFormat="1" applyFont="1" applyFill="1" applyBorder="1" applyAlignment="1">
      <alignment horizontal="center" vertical="center"/>
    </xf>
    <xf numFmtId="0" fontId="41" fillId="16" borderId="34" xfId="0" applyNumberFormat="1" applyFont="1" applyFill="1" applyBorder="1" applyAlignment="1">
      <alignment horizontal="center" vertical="center" wrapText="1"/>
    </xf>
    <xf numFmtId="0" fontId="41" fillId="16" borderId="0" xfId="0" applyNumberFormat="1" applyFont="1" applyFill="1" applyBorder="1" applyAlignment="1">
      <alignment horizontal="center" vertical="center" wrapText="1"/>
    </xf>
    <xf numFmtId="0" fontId="41" fillId="16" borderId="36" xfId="0" applyNumberFormat="1" applyFont="1" applyFill="1" applyBorder="1" applyAlignment="1">
      <alignment horizontal="center" vertical="center" wrapText="1"/>
    </xf>
    <xf numFmtId="0" fontId="41" fillId="16" borderId="36" xfId="0" applyNumberFormat="1" applyFont="1" applyFill="1" applyBorder="1" applyAlignment="1">
      <alignment horizontal="center" vertical="center" wrapText="1"/>
    </xf>
    <xf numFmtId="0" fontId="7" fillId="16" borderId="37" xfId="0" applyNumberFormat="1" applyFont="1" applyFill="1" applyBorder="1" applyAlignment="1">
      <alignment horizontal="center" vertical="center"/>
    </xf>
    <xf numFmtId="0" fontId="7" fillId="16" borderId="34" xfId="0" applyNumberFormat="1" applyFont="1" applyFill="1" applyBorder="1" applyAlignment="1">
      <alignment horizontal="center" vertical="center"/>
    </xf>
    <xf numFmtId="0" fontId="7" fillId="16" borderId="0" xfId="0" applyNumberFormat="1" applyFont="1" applyFill="1" applyBorder="1" applyAlignment="1">
      <alignment horizontal="center" vertical="center"/>
    </xf>
    <xf numFmtId="0" fontId="7" fillId="16" borderId="36" xfId="0" applyNumberFormat="1" applyFont="1" applyFill="1" applyBorder="1" applyAlignment="1">
      <alignment horizontal="center" vertical="center"/>
    </xf>
    <xf numFmtId="0" fontId="7" fillId="16" borderId="3" xfId="0" applyNumberFormat="1" applyFont="1" applyFill="1" applyBorder="1" applyAlignment="1">
      <alignment horizontal="center" vertical="center"/>
    </xf>
    <xf numFmtId="176" fontId="7" fillId="15" borderId="1" xfId="1" applyNumberFormat="1" applyFont="1" applyFill="1" applyBorder="1" applyAlignment="1">
      <alignment horizontal="center" vertical="center" wrapText="1"/>
    </xf>
    <xf numFmtId="176" fontId="7" fillId="15" borderId="1" xfId="1" applyNumberFormat="1" applyFont="1" applyFill="1" applyBorder="1" applyAlignment="1">
      <alignment horizontal="center" vertical="center" wrapText="1"/>
    </xf>
    <xf numFmtId="176" fontId="42" fillId="15" borderId="1" xfId="1" applyNumberFormat="1" applyFont="1" applyFill="1" applyBorder="1" applyAlignment="1">
      <alignment horizontal="center" vertical="center" wrapText="1"/>
    </xf>
    <xf numFmtId="176" fontId="43" fillId="15" borderId="5" xfId="1" applyNumberFormat="1" applyFont="1" applyFill="1" applyBorder="1" applyAlignment="1">
      <alignment horizontal="center" vertical="center" wrapText="1"/>
    </xf>
    <xf numFmtId="176" fontId="7" fillId="15" borderId="2" xfId="1" applyNumberFormat="1" applyFont="1" applyFill="1" applyBorder="1" applyAlignment="1">
      <alignment horizontal="center" vertical="center" wrapText="1"/>
    </xf>
    <xf numFmtId="176" fontId="7" fillId="15" borderId="2" xfId="1" applyNumberFormat="1" applyFont="1" applyFill="1" applyBorder="1" applyAlignment="1">
      <alignment horizontal="center" vertical="center" wrapText="1"/>
    </xf>
    <xf numFmtId="176" fontId="7" fillId="15" borderId="4" xfId="1" applyNumberFormat="1" applyFont="1" applyFill="1" applyBorder="1" applyAlignment="1">
      <alignment horizontal="center" vertical="center" wrapText="1"/>
    </xf>
    <xf numFmtId="176" fontId="7" fillId="15" borderId="6" xfId="1" applyNumberFormat="1" applyFont="1" applyFill="1" applyBorder="1" applyAlignment="1">
      <alignment horizontal="center" vertical="center" wrapText="1"/>
    </xf>
    <xf numFmtId="176" fontId="7" fillId="15" borderId="6" xfId="1" applyNumberFormat="1" applyFont="1" applyFill="1" applyBorder="1" applyAlignment="1">
      <alignment horizontal="center" vertical="center" wrapText="1"/>
    </xf>
    <xf numFmtId="176" fontId="7" fillId="15" borderId="3" xfId="1" applyNumberFormat="1" applyFont="1" applyFill="1" applyBorder="1" applyAlignment="1">
      <alignment horizontal="center" vertical="center" wrapText="1"/>
    </xf>
    <xf numFmtId="0" fontId="41" fillId="16" borderId="38" xfId="0" applyNumberFormat="1" applyFont="1" applyFill="1" applyBorder="1" applyAlignment="1">
      <alignment vertical="center" wrapText="1"/>
    </xf>
    <xf numFmtId="0" fontId="41" fillId="16" borderId="34" xfId="0" applyNumberFormat="1" applyFont="1" applyFill="1" applyBorder="1" applyAlignment="1">
      <alignment vertical="center" wrapText="1"/>
    </xf>
    <xf numFmtId="0" fontId="7" fillId="14" borderId="0" xfId="0" applyNumberFormat="1" applyFont="1" applyFill="1" applyBorder="1" applyAlignment="1">
      <alignment horizontal="center" vertical="center"/>
    </xf>
    <xf numFmtId="0" fontId="4" fillId="2" borderId="0" xfId="3" applyNumberFormat="1" applyFont="1" applyFill="1" applyAlignment="1">
      <alignment horizontal="center" vertical="center"/>
    </xf>
    <xf numFmtId="0" fontId="45" fillId="17" borderId="16" xfId="3" applyNumberFormat="1" applyFont="1" applyFill="1" applyBorder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0" fontId="46" fillId="2" borderId="0" xfId="3" applyNumberFormat="1" applyFont="1" applyFill="1" applyAlignment="1">
      <alignment horizontal="center" vertical="center"/>
    </xf>
    <xf numFmtId="176" fontId="47" fillId="18" borderId="36" xfId="4" applyNumberFormat="1" applyFont="1" applyFill="1" applyBorder="1" applyAlignment="1">
      <alignment horizontal="center" vertical="center" wrapText="1"/>
    </xf>
    <xf numFmtId="176" fontId="47" fillId="18" borderId="39" xfId="4" applyNumberFormat="1" applyFont="1" applyFill="1" applyBorder="1" applyAlignment="1">
      <alignment horizontal="center" vertical="center" wrapText="1"/>
    </xf>
    <xf numFmtId="0" fontId="46" fillId="2" borderId="0" xfId="3" applyNumberFormat="1" applyFont="1" applyFill="1" applyBorder="1" applyAlignment="1">
      <alignment horizontal="left" vertical="center"/>
    </xf>
    <xf numFmtId="0" fontId="46" fillId="0" borderId="0" xfId="3" applyNumberFormat="1" applyFont="1" applyAlignment="1">
      <alignment horizontal="center" vertical="center"/>
    </xf>
    <xf numFmtId="176" fontId="47" fillId="18" borderId="1" xfId="4" applyNumberFormat="1" applyFont="1" applyFill="1" applyBorder="1" applyAlignment="1">
      <alignment horizontal="center" vertical="center" wrapText="1"/>
    </xf>
    <xf numFmtId="176" fontId="47" fillId="18" borderId="38" xfId="4" applyNumberFormat="1" applyFont="1" applyFill="1" applyBorder="1" applyAlignment="1">
      <alignment horizontal="center" vertical="center" wrapText="1"/>
    </xf>
    <xf numFmtId="0" fontId="46" fillId="2" borderId="0" xfId="3" applyNumberFormat="1" applyFont="1" applyFill="1" applyBorder="1" applyAlignment="1">
      <alignment horizontal="center" vertical="center"/>
    </xf>
    <xf numFmtId="0" fontId="48" fillId="19" borderId="0" xfId="3" applyNumberFormat="1" applyFont="1" applyFill="1" applyBorder="1" applyAlignment="1">
      <alignment horizontal="left" vertical="center"/>
    </xf>
    <xf numFmtId="0" fontId="49" fillId="2" borderId="0" xfId="3" applyNumberFormat="1" applyFont="1" applyFill="1" applyAlignment="1">
      <alignment horizontal="center" vertical="center"/>
    </xf>
    <xf numFmtId="0" fontId="50" fillId="2" borderId="40" xfId="3" applyNumberFormat="1" applyFont="1" applyFill="1" applyBorder="1" applyAlignment="1">
      <alignment horizontal="center" vertical="center" wrapText="1"/>
    </xf>
    <xf numFmtId="0" fontId="50" fillId="2" borderId="41" xfId="3" applyNumberFormat="1" applyFont="1" applyFill="1" applyBorder="1" applyAlignment="1">
      <alignment horizontal="center" vertical="center" wrapText="1"/>
    </xf>
    <xf numFmtId="0" fontId="50" fillId="2" borderId="42" xfId="3" applyNumberFormat="1" applyFont="1" applyFill="1" applyBorder="1" applyAlignment="1">
      <alignment horizontal="center" vertical="center" wrapText="1"/>
    </xf>
    <xf numFmtId="0" fontId="51" fillId="2" borderId="0" xfId="3" applyNumberFormat="1" applyFont="1" applyFill="1" applyBorder="1" applyAlignment="1">
      <alignment horizontal="center" vertical="center" wrapText="1"/>
    </xf>
    <xf numFmtId="0" fontId="52" fillId="2" borderId="0" xfId="3" applyNumberFormat="1" applyFont="1" applyFill="1" applyBorder="1" applyAlignment="1">
      <alignment horizontal="left" vertical="center"/>
    </xf>
    <xf numFmtId="0" fontId="53" fillId="2" borderId="0" xfId="3" applyNumberFormat="1" applyFont="1" applyFill="1" applyBorder="1" applyAlignment="1">
      <alignment horizontal="left" vertical="center" wrapText="1"/>
    </xf>
    <xf numFmtId="0" fontId="54" fillId="2" borderId="0" xfId="3" applyNumberFormat="1" applyFont="1" applyFill="1" applyBorder="1" applyAlignment="1">
      <alignment horizontal="left" vertical="center"/>
    </xf>
    <xf numFmtId="0" fontId="49" fillId="2" borderId="0" xfId="3" applyNumberFormat="1" applyFont="1" applyFill="1" applyBorder="1" applyAlignment="1">
      <alignment horizontal="left" vertical="center"/>
    </xf>
    <xf numFmtId="0" fontId="49" fillId="0" borderId="0" xfId="3" applyNumberFormat="1" applyFont="1" applyAlignment="1">
      <alignment horizontal="center" vertical="center"/>
    </xf>
    <xf numFmtId="0" fontId="55" fillId="2" borderId="43" xfId="3" applyNumberFormat="1" applyFont="1" applyFill="1" applyBorder="1" applyAlignment="1">
      <alignment horizontal="center" vertical="center" wrapText="1"/>
    </xf>
    <xf numFmtId="0" fontId="55" fillId="2" borderId="0" xfId="3" applyNumberFormat="1" applyFont="1" applyFill="1" applyBorder="1" applyAlignment="1">
      <alignment horizontal="center" vertical="center" wrapText="1"/>
    </xf>
    <xf numFmtId="0" fontId="55" fillId="2" borderId="44" xfId="3" applyNumberFormat="1" applyFont="1" applyFill="1" applyBorder="1" applyAlignment="1">
      <alignment horizontal="center" vertical="center" wrapText="1"/>
    </xf>
    <xf numFmtId="0" fontId="48" fillId="2" borderId="0" xfId="3" applyNumberFormat="1" applyFont="1" applyFill="1" applyBorder="1" applyAlignment="1">
      <alignment horizontal="left" vertical="center"/>
    </xf>
    <xf numFmtId="0" fontId="56" fillId="2" borderId="0" xfId="3" applyNumberFormat="1" applyFont="1" applyFill="1" applyBorder="1" applyAlignment="1">
      <alignment horizontal="left" vertical="center" wrapText="1"/>
    </xf>
    <xf numFmtId="0" fontId="44" fillId="2" borderId="0" xfId="3" applyNumberFormat="1" applyFont="1" applyFill="1" applyBorder="1" applyAlignment="1">
      <alignment horizontal="left" vertical="center"/>
    </xf>
    <xf numFmtId="0" fontId="55" fillId="0" borderId="43" xfId="3" applyNumberFormat="1" applyFont="1" applyFill="1" applyBorder="1" applyAlignment="1">
      <alignment horizontal="center" vertical="center" wrapText="1"/>
    </xf>
    <xf numFmtId="0" fontId="55" fillId="2" borderId="45" xfId="3" applyNumberFormat="1" applyFont="1" applyFill="1" applyBorder="1" applyAlignment="1">
      <alignment horizontal="center" vertical="center" wrapText="1"/>
    </xf>
    <xf numFmtId="0" fontId="55" fillId="2" borderId="46" xfId="3" applyNumberFormat="1" applyFont="1" applyFill="1" applyBorder="1" applyAlignment="1">
      <alignment horizontal="center" vertical="center" wrapText="1"/>
    </xf>
    <xf numFmtId="0" fontId="55" fillId="2" borderId="47" xfId="3" applyNumberFormat="1" applyFont="1" applyFill="1" applyBorder="1" applyAlignment="1">
      <alignment horizontal="center" vertical="center" wrapText="1"/>
    </xf>
    <xf numFmtId="0" fontId="57" fillId="18" borderId="48" xfId="3" applyNumberFormat="1" applyFont="1" applyFill="1" applyBorder="1" applyAlignment="1">
      <alignment vertical="center" wrapText="1"/>
    </xf>
    <xf numFmtId="0" fontId="47" fillId="18" borderId="43" xfId="3" applyNumberFormat="1" applyFont="1" applyFill="1" applyBorder="1" applyAlignment="1">
      <alignment horizontal="center" vertical="center"/>
    </xf>
    <xf numFmtId="0" fontId="58" fillId="18" borderId="43" xfId="3" applyNumberFormat="1" applyFont="1" applyFill="1" applyBorder="1" applyAlignment="1">
      <alignment horizontal="center" vertical="center"/>
    </xf>
    <xf numFmtId="0" fontId="57" fillId="18" borderId="49" xfId="3" applyNumberFormat="1" applyFont="1" applyFill="1" applyBorder="1" applyAlignment="1">
      <alignment vertical="center" wrapText="1"/>
    </xf>
    <xf numFmtId="0" fontId="44" fillId="2" borderId="0" xfId="3" applyNumberFormat="1" applyFont="1" applyFill="1" applyBorder="1" applyAlignment="1">
      <alignment horizontal="center" vertical="center"/>
    </xf>
    <xf numFmtId="0" fontId="44" fillId="2" borderId="0" xfId="3" applyNumberFormat="1" applyFont="1" applyFill="1" applyAlignment="1">
      <alignment horizontal="center" vertical="center"/>
    </xf>
    <xf numFmtId="0" fontId="50" fillId="2" borderId="43" xfId="3" applyNumberFormat="1" applyFont="1" applyFill="1" applyBorder="1" applyAlignment="1">
      <alignment horizontal="center" vertical="center" wrapText="1"/>
    </xf>
    <xf numFmtId="0" fontId="50" fillId="2" borderId="0" xfId="3" applyNumberFormat="1" applyFont="1" applyFill="1" applyBorder="1" applyAlignment="1">
      <alignment horizontal="center" vertical="center" wrapText="1"/>
    </xf>
    <xf numFmtId="0" fontId="50" fillId="2" borderId="45" xfId="3" applyNumberFormat="1" applyFont="1" applyFill="1" applyBorder="1" applyAlignment="1">
      <alignment horizontal="center" vertical="center" wrapText="1"/>
    </xf>
    <xf numFmtId="0" fontId="50" fillId="2" borderId="46" xfId="3" applyNumberFormat="1" applyFont="1" applyFill="1" applyBorder="1" applyAlignment="1">
      <alignment horizontal="center" vertical="center" wrapText="1"/>
    </xf>
    <xf numFmtId="0" fontId="59" fillId="2" borderId="50" xfId="3" applyNumberFormat="1" applyFont="1" applyFill="1" applyBorder="1" applyAlignment="1">
      <alignment horizontal="center" vertical="center"/>
    </xf>
    <xf numFmtId="0" fontId="55" fillId="2" borderId="0" xfId="3" applyNumberFormat="1" applyFont="1" applyFill="1" applyBorder="1" applyAlignment="1">
      <alignment horizontal="center" vertical="center" wrapText="1"/>
    </xf>
    <xf numFmtId="0" fontId="51" fillId="2" borderId="0" xfId="3" applyNumberFormat="1" applyFont="1" applyFill="1" applyBorder="1" applyAlignment="1">
      <alignment horizontal="left" vertical="center" wrapText="1"/>
    </xf>
    <xf numFmtId="0" fontId="60" fillId="2" borderId="0" xfId="3" applyNumberFormat="1" applyFont="1" applyFill="1" applyBorder="1" applyAlignment="1">
      <alignment horizontal="left" vertical="center" wrapText="1"/>
    </xf>
    <xf numFmtId="0" fontId="50" fillId="2" borderId="40" xfId="3" applyNumberFormat="1" applyFont="1" applyFill="1" applyBorder="1" applyAlignment="1">
      <alignment horizontal="center" vertical="center" wrapText="1"/>
    </xf>
    <xf numFmtId="0" fontId="61" fillId="2" borderId="0" xfId="3" applyNumberFormat="1" applyFont="1" applyFill="1" applyBorder="1" applyAlignment="1">
      <alignment horizontal="center" vertical="center"/>
    </xf>
    <xf numFmtId="0" fontId="62" fillId="2" borderId="0" xfId="3" applyNumberFormat="1" applyFont="1" applyFill="1" applyBorder="1" applyAlignment="1">
      <alignment horizontal="left" vertical="center" wrapText="1"/>
    </xf>
    <xf numFmtId="0" fontId="49" fillId="2" borderId="0" xfId="3" applyNumberFormat="1" applyFont="1" applyFill="1" applyBorder="1" applyAlignment="1">
      <alignment horizontal="center" vertical="center"/>
    </xf>
    <xf numFmtId="0" fontId="55" fillId="2" borderId="43" xfId="3" applyNumberFormat="1" applyFont="1" applyFill="1" applyBorder="1" applyAlignment="1">
      <alignment horizontal="center" vertical="center" wrapText="1"/>
    </xf>
    <xf numFmtId="0" fontId="63" fillId="2" borderId="0" xfId="3" applyNumberFormat="1" applyFont="1" applyFill="1" applyBorder="1" applyAlignment="1">
      <alignment horizontal="left" vertical="center" wrapText="1"/>
    </xf>
    <xf numFmtId="0" fontId="53" fillId="20" borderId="0" xfId="3" applyNumberFormat="1" applyFont="1" applyFill="1" applyBorder="1" applyAlignment="1">
      <alignment horizontal="left" vertical="center" wrapText="1"/>
    </xf>
    <xf numFmtId="0" fontId="56" fillId="20" borderId="0" xfId="3" applyNumberFormat="1" applyFont="1" applyFill="1" applyBorder="1" applyAlignment="1">
      <alignment horizontal="left" vertical="center" wrapText="1"/>
    </xf>
    <xf numFmtId="0" fontId="55" fillId="2" borderId="45" xfId="3" applyNumberFormat="1" applyFont="1" applyFill="1" applyBorder="1" applyAlignment="1">
      <alignment horizontal="center" vertical="center" wrapText="1"/>
    </xf>
    <xf numFmtId="0" fontId="59" fillId="2" borderId="43" xfId="3" applyNumberFormat="1" applyFont="1" applyFill="1" applyBorder="1" applyAlignment="1">
      <alignment horizontal="center" vertical="center"/>
    </xf>
    <xf numFmtId="0" fontId="54" fillId="2" borderId="0" xfId="3" applyNumberFormat="1" applyFont="1" applyFill="1" applyAlignment="1">
      <alignment horizontal="center" vertical="center"/>
    </xf>
    <xf numFmtId="0" fontId="53" fillId="2" borderId="0" xfId="3" applyNumberFormat="1" applyFont="1" applyFill="1" applyBorder="1" applyAlignment="1">
      <alignment horizontal="left" vertical="center" wrapText="1"/>
    </xf>
    <xf numFmtId="0" fontId="56" fillId="2" borderId="0" xfId="3" applyNumberFormat="1" applyFont="1" applyFill="1" applyBorder="1" applyAlignment="1">
      <alignment horizontal="left" vertical="center" wrapText="1"/>
    </xf>
    <xf numFmtId="0" fontId="64" fillId="18" borderId="51" xfId="3" applyNumberFormat="1" applyFont="1" applyFill="1" applyBorder="1" applyAlignment="1">
      <alignment vertical="center" wrapText="1"/>
    </xf>
    <xf numFmtId="0" fontId="44" fillId="2" borderId="0" xfId="3" applyNumberFormat="1" applyFont="1" applyFill="1" applyBorder="1" applyAlignment="1">
      <alignment vertical="center"/>
    </xf>
    <xf numFmtId="0" fontId="46" fillId="2" borderId="0" xfId="3" applyNumberFormat="1" applyFont="1" applyFill="1" applyBorder="1" applyAlignment="1">
      <alignment vertical="center"/>
    </xf>
    <xf numFmtId="0" fontId="4" fillId="2" borderId="0" xfId="3" applyNumberFormat="1" applyFont="1" applyFill="1" applyBorder="1" applyAlignment="1">
      <alignment horizontal="center" vertical="center"/>
    </xf>
    <xf numFmtId="0" fontId="85" fillId="28" borderId="16" xfId="8" applyFont="1" applyFill="1" applyBorder="1" applyAlignment="1">
      <alignment horizontal="center" vertical="center"/>
    </xf>
    <xf numFmtId="0" fontId="86" fillId="26" borderId="0" xfId="8" applyFont="1" applyFill="1" applyAlignment="1">
      <alignment horizontal="center" vertical="center"/>
    </xf>
    <xf numFmtId="0" fontId="86" fillId="0" borderId="0" xfId="8" applyFont="1" applyAlignment="1">
      <alignment horizontal="center" vertical="center"/>
    </xf>
    <xf numFmtId="176" fontId="87" fillId="29" borderId="113" xfId="6" applyNumberFormat="1" applyFont="1" applyFill="1" applyBorder="1" applyAlignment="1">
      <alignment horizontal="center" vertical="center" wrapText="1"/>
    </xf>
    <xf numFmtId="176" fontId="87" fillId="29" borderId="114" xfId="6" applyNumberFormat="1" applyFont="1" applyFill="1" applyBorder="1" applyAlignment="1">
      <alignment horizontal="center" vertical="center" wrapText="1"/>
    </xf>
    <xf numFmtId="0" fontId="85" fillId="26" borderId="0" xfId="8" applyFont="1" applyFill="1" applyAlignment="1">
      <alignment horizontal="center" vertical="center"/>
    </xf>
    <xf numFmtId="0" fontId="85" fillId="0" borderId="0" xfId="8" applyFont="1" applyAlignment="1">
      <alignment horizontal="center" vertical="center"/>
    </xf>
    <xf numFmtId="176" fontId="87" fillId="29" borderId="117" xfId="6" applyNumberFormat="1" applyFont="1" applyFill="1" applyBorder="1" applyAlignment="1">
      <alignment horizontal="center" vertical="center" wrapText="1"/>
    </xf>
    <xf numFmtId="176" fontId="87" fillId="29" borderId="118" xfId="6" applyNumberFormat="1" applyFont="1" applyFill="1" applyBorder="1" applyAlignment="1">
      <alignment horizontal="center" vertical="center" wrapText="1"/>
    </xf>
    <xf numFmtId="0" fontId="85" fillId="26" borderId="0" xfId="8" applyFont="1" applyFill="1">
      <alignment vertical="center"/>
    </xf>
    <xf numFmtId="0" fontId="88" fillId="26" borderId="40" xfId="8" applyFont="1" applyFill="1" applyBorder="1" applyAlignment="1">
      <alignment horizontal="center" vertical="center" wrapText="1"/>
    </xf>
    <xf numFmtId="0" fontId="88" fillId="26" borderId="121" xfId="8" applyFont="1" applyFill="1" applyBorder="1" applyAlignment="1">
      <alignment horizontal="center" vertical="center" wrapText="1"/>
    </xf>
    <xf numFmtId="0" fontId="88" fillId="26" borderId="122" xfId="8" applyFont="1" applyFill="1" applyBorder="1" applyAlignment="1">
      <alignment horizontal="center" vertical="center" wrapText="1"/>
    </xf>
    <xf numFmtId="0" fontId="88" fillId="26" borderId="123" xfId="8" applyFont="1" applyFill="1" applyBorder="1" applyAlignment="1">
      <alignment horizontal="center" vertical="center" wrapText="1"/>
    </xf>
    <xf numFmtId="0" fontId="88" fillId="26" borderId="124" xfId="8" applyFont="1" applyFill="1" applyBorder="1" applyAlignment="1">
      <alignment horizontal="center" vertical="center" wrapText="1"/>
    </xf>
    <xf numFmtId="0" fontId="88" fillId="26" borderId="125" xfId="8" applyFont="1" applyFill="1" applyBorder="1" applyAlignment="1">
      <alignment horizontal="center" vertical="center" wrapText="1"/>
    </xf>
    <xf numFmtId="0" fontId="89" fillId="26" borderId="0" xfId="8" applyFont="1" applyFill="1" applyAlignment="1">
      <alignment horizontal="center" vertical="center"/>
    </xf>
    <xf numFmtId="0" fontId="89" fillId="0" borderId="0" xfId="8" applyFont="1" applyAlignment="1">
      <alignment horizontal="center" vertical="center"/>
    </xf>
    <xf numFmtId="0" fontId="87" fillId="26" borderId="43" xfId="8" applyFont="1" applyFill="1" applyBorder="1" applyAlignment="1">
      <alignment horizontal="center" vertical="center" wrapText="1"/>
    </xf>
    <xf numFmtId="0" fontId="87" fillId="26" borderId="127" xfId="8" applyFont="1" applyFill="1" applyBorder="1" applyAlignment="1">
      <alignment horizontal="center" vertical="center" wrapText="1"/>
    </xf>
    <xf numFmtId="0" fontId="87" fillId="26" borderId="128" xfId="8" applyFont="1" applyFill="1" applyBorder="1" applyAlignment="1">
      <alignment horizontal="center" vertical="center" wrapText="1"/>
    </xf>
    <xf numFmtId="0" fontId="87" fillId="26" borderId="129" xfId="8" applyFont="1" applyFill="1" applyBorder="1" applyAlignment="1">
      <alignment horizontal="center" vertical="center" wrapText="1"/>
    </xf>
    <xf numFmtId="0" fontId="87" fillId="26" borderId="130" xfId="8" applyFont="1" applyFill="1" applyBorder="1" applyAlignment="1">
      <alignment horizontal="center" vertical="center" wrapText="1"/>
    </xf>
    <xf numFmtId="0" fontId="87" fillId="26" borderId="45" xfId="8" applyFont="1" applyFill="1" applyBorder="1" applyAlignment="1">
      <alignment horizontal="center" vertical="center" wrapText="1"/>
    </xf>
    <xf numFmtId="0" fontId="87" fillId="26" borderId="132" xfId="8" applyFont="1" applyFill="1" applyBorder="1" applyAlignment="1">
      <alignment horizontal="center" vertical="center" wrapText="1"/>
    </xf>
    <xf numFmtId="0" fontId="87" fillId="26" borderId="133" xfId="8" applyFont="1" applyFill="1" applyBorder="1" applyAlignment="1">
      <alignment horizontal="center" vertical="center" wrapText="1"/>
    </xf>
    <xf numFmtId="0" fontId="87" fillId="26" borderId="134" xfId="8" applyFont="1" applyFill="1" applyBorder="1" applyAlignment="1">
      <alignment horizontal="center" vertical="center" wrapText="1"/>
    </xf>
    <xf numFmtId="0" fontId="87" fillId="26" borderId="135" xfId="8" applyFont="1" applyFill="1" applyBorder="1" applyAlignment="1">
      <alignment horizontal="center" vertical="center" wrapText="1"/>
    </xf>
    <xf numFmtId="0" fontId="87" fillId="26" borderId="136" xfId="8" applyFont="1" applyFill="1" applyBorder="1" applyAlignment="1">
      <alignment horizontal="center" vertical="center" wrapText="1"/>
    </xf>
    <xf numFmtId="0" fontId="87" fillId="26" borderId="40" xfId="8" applyFont="1" applyFill="1" applyBorder="1" applyAlignment="1">
      <alignment horizontal="center" vertical="center" wrapText="1"/>
    </xf>
    <xf numFmtId="0" fontId="87" fillId="26" borderId="121" xfId="8" applyFont="1" applyFill="1" applyBorder="1" applyAlignment="1">
      <alignment horizontal="center" vertical="center" wrapText="1"/>
    </xf>
    <xf numFmtId="0" fontId="87" fillId="26" borderId="41" xfId="8" applyFont="1" applyFill="1" applyBorder="1" applyAlignment="1">
      <alignment horizontal="center" vertical="center" wrapText="1"/>
    </xf>
    <xf numFmtId="0" fontId="87" fillId="26" borderId="124" xfId="8" applyFont="1" applyFill="1" applyBorder="1" applyAlignment="1">
      <alignment horizontal="center" vertical="center" wrapText="1"/>
    </xf>
    <xf numFmtId="0" fontId="87" fillId="26" borderId="125" xfId="8" applyFont="1" applyFill="1" applyBorder="1" applyAlignment="1">
      <alignment horizontal="center" vertical="center" wrapText="1"/>
    </xf>
    <xf numFmtId="0" fontId="87" fillId="26" borderId="0" xfId="8" applyFont="1" applyFill="1" applyAlignment="1">
      <alignment horizontal="center" vertical="center" wrapText="1"/>
    </xf>
    <xf numFmtId="0" fontId="87" fillId="26" borderId="137" xfId="8" applyFont="1" applyFill="1" applyBorder="1" applyAlignment="1">
      <alignment horizontal="center" vertical="center" wrapText="1"/>
    </xf>
    <xf numFmtId="0" fontId="87" fillId="26" borderId="46" xfId="8" applyFont="1" applyFill="1" applyBorder="1" applyAlignment="1">
      <alignment horizontal="center" vertical="center" wrapText="1"/>
    </xf>
    <xf numFmtId="0" fontId="87" fillId="26" borderId="138" xfId="8" applyFont="1" applyFill="1" applyBorder="1" applyAlignment="1">
      <alignment horizontal="center" vertical="center" wrapText="1"/>
    </xf>
    <xf numFmtId="0" fontId="87" fillId="31" borderId="141" xfId="8" applyFont="1" applyFill="1" applyBorder="1" applyAlignment="1">
      <alignment horizontal="center" vertical="center"/>
    </xf>
    <xf numFmtId="0" fontId="87" fillId="31" borderId="142" xfId="8" applyFont="1" applyFill="1" applyBorder="1" applyAlignment="1">
      <alignment horizontal="center" vertical="center"/>
    </xf>
    <xf numFmtId="0" fontId="88" fillId="26" borderId="41" xfId="8" applyFont="1" applyFill="1" applyBorder="1" applyAlignment="1">
      <alignment horizontal="center" vertical="center" wrapText="1"/>
    </xf>
    <xf numFmtId="0" fontId="88" fillId="26" borderId="143" xfId="8" applyFont="1" applyFill="1" applyBorder="1" applyAlignment="1">
      <alignment horizontal="center" vertical="center" wrapText="1"/>
    </xf>
    <xf numFmtId="0" fontId="87" fillId="26" borderId="43" xfId="8" applyFont="1" applyFill="1" applyBorder="1" applyAlignment="1">
      <alignment horizontal="center" vertical="center"/>
    </xf>
    <xf numFmtId="0" fontId="87" fillId="26" borderId="137" xfId="8" applyFont="1" applyFill="1" applyBorder="1" applyAlignment="1">
      <alignment horizontal="center" vertical="center"/>
    </xf>
    <xf numFmtId="0" fontId="87" fillId="31" borderId="144" xfId="8" applyFont="1" applyFill="1" applyBorder="1" applyAlignment="1">
      <alignment horizontal="center" vertical="center"/>
    </xf>
    <xf numFmtId="0" fontId="90" fillId="27" borderId="0" xfId="7" applyFont="1" applyAlignment="1">
      <alignment horizontal="center" vertical="center"/>
    </xf>
    <xf numFmtId="0" fontId="87" fillId="26" borderId="129" xfId="8" applyFont="1" applyFill="1" applyBorder="1" applyAlignment="1">
      <alignment horizontal="center" vertical="center"/>
    </xf>
    <xf numFmtId="0" fontId="87" fillId="31" borderId="135" xfId="8" applyFont="1" applyFill="1" applyBorder="1" applyAlignment="1">
      <alignment horizontal="center" vertical="center"/>
    </xf>
    <xf numFmtId="0" fontId="87" fillId="31" borderId="133" xfId="8" applyFont="1" applyFill="1" applyBorder="1" applyAlignment="1">
      <alignment horizontal="center" vertical="center"/>
    </xf>
    <xf numFmtId="0" fontId="87" fillId="31" borderId="136" xfId="8" applyFont="1" applyFill="1" applyBorder="1" applyAlignment="1">
      <alignment horizontal="center" vertical="center"/>
    </xf>
    <xf numFmtId="0" fontId="47" fillId="23" borderId="7" xfId="3" applyNumberFormat="1" applyFont="1" applyFill="1" applyBorder="1" applyAlignment="1">
      <alignment horizontal="left" vertical="center" wrapText="1"/>
    </xf>
    <xf numFmtId="0" fontId="47" fillId="23" borderId="18" xfId="3" applyNumberFormat="1" applyFont="1" applyFill="1" applyBorder="1" applyAlignment="1">
      <alignment horizontal="left" vertical="center" wrapText="1"/>
    </xf>
    <xf numFmtId="0" fontId="67" fillId="18" borderId="62" xfId="3" applyNumberFormat="1" applyFont="1" applyFill="1" applyBorder="1" applyAlignment="1">
      <alignment horizontal="center" vertical="center" wrapText="1"/>
    </xf>
    <xf numFmtId="0" fontId="67" fillId="18" borderId="53" xfId="3" applyNumberFormat="1" applyFont="1" applyFill="1" applyBorder="1" applyAlignment="1">
      <alignment horizontal="center" vertical="center" wrapText="1"/>
    </xf>
    <xf numFmtId="0" fontId="47" fillId="22" borderId="62" xfId="3" applyNumberFormat="1" applyFont="1" applyFill="1" applyBorder="1" applyAlignment="1">
      <alignment horizontal="center" vertical="center" wrapText="1"/>
    </xf>
    <xf numFmtId="0" fontId="47" fillId="22" borderId="53" xfId="3" applyNumberFormat="1" applyFont="1" applyFill="1" applyBorder="1" applyAlignment="1">
      <alignment horizontal="center" vertical="center" wrapText="1"/>
    </xf>
    <xf numFmtId="0" fontId="47" fillId="22" borderId="54" xfId="3" applyNumberFormat="1" applyFont="1" applyFill="1" applyBorder="1" applyAlignment="1">
      <alignment horizontal="center" vertical="center" wrapText="1"/>
    </xf>
    <xf numFmtId="0" fontId="47" fillId="22" borderId="55" xfId="3" applyNumberFormat="1" applyFont="1" applyFill="1" applyBorder="1" applyAlignment="1">
      <alignment horizontal="center" vertical="center" wrapText="1"/>
    </xf>
    <xf numFmtId="0" fontId="47" fillId="22" borderId="56" xfId="3" applyNumberFormat="1" applyFont="1" applyFill="1" applyBorder="1" applyAlignment="1">
      <alignment horizontal="center" vertical="center" wrapText="1"/>
    </xf>
    <xf numFmtId="0" fontId="47" fillId="22" borderId="0" xfId="3" applyNumberFormat="1" applyFont="1" applyFill="1" applyBorder="1" applyAlignment="1">
      <alignment horizontal="center" vertical="center" wrapText="1"/>
    </xf>
    <xf numFmtId="0" fontId="47" fillId="22" borderId="57" xfId="3" applyNumberFormat="1" applyFont="1" applyFill="1" applyBorder="1" applyAlignment="1">
      <alignment horizontal="center" vertical="center" wrapText="1"/>
    </xf>
    <xf numFmtId="0" fontId="47" fillId="22" borderId="58" xfId="3" applyNumberFormat="1" applyFont="1" applyFill="1" applyBorder="1" applyAlignment="1">
      <alignment horizontal="center" vertical="center" wrapText="1"/>
    </xf>
    <xf numFmtId="0" fontId="66" fillId="23" borderId="66" xfId="3" applyNumberFormat="1" applyFont="1" applyFill="1" applyBorder="1" applyAlignment="1">
      <alignment horizontal="center" vertical="center"/>
    </xf>
    <xf numFmtId="0" fontId="66" fillId="23" borderId="67" xfId="3" applyNumberFormat="1" applyFont="1" applyFill="1" applyBorder="1" applyAlignment="1">
      <alignment horizontal="center" vertical="center"/>
    </xf>
    <xf numFmtId="0" fontId="66" fillId="17" borderId="59" xfId="3" applyNumberFormat="1" applyFont="1" applyFill="1" applyBorder="1" applyAlignment="1">
      <alignment horizontal="center" vertical="center"/>
    </xf>
    <xf numFmtId="0" fontId="66" fillId="17" borderId="60" xfId="3" applyNumberFormat="1" applyFont="1" applyFill="1" applyBorder="1" applyAlignment="1">
      <alignment horizontal="center" vertical="center"/>
    </xf>
    <xf numFmtId="0" fontId="66" fillId="17" borderId="61" xfId="3" applyNumberFormat="1" applyFont="1" applyFill="1" applyBorder="1" applyAlignment="1">
      <alignment horizontal="center" vertical="center"/>
    </xf>
    <xf numFmtId="176" fontId="47" fillId="18" borderId="54" xfId="4" applyNumberFormat="1" applyFont="1" applyFill="1" applyBorder="1" applyAlignment="1">
      <alignment horizontal="center" vertical="center" wrapText="1"/>
    </xf>
    <xf numFmtId="176" fontId="47" fillId="18" borderId="5" xfId="4" applyNumberFormat="1" applyFont="1" applyFill="1" applyBorder="1" applyAlignment="1">
      <alignment horizontal="center" vertical="center" wrapText="1"/>
    </xf>
    <xf numFmtId="176" fontId="47" fillId="18" borderId="57" xfId="4" applyNumberFormat="1" applyFont="1" applyFill="1" applyBorder="1" applyAlignment="1">
      <alignment horizontal="center" vertical="center" wrapText="1"/>
    </xf>
    <xf numFmtId="176" fontId="47" fillId="18" borderId="4" xfId="4" applyNumberFormat="1" applyFont="1" applyFill="1" applyBorder="1" applyAlignment="1">
      <alignment horizontal="center" vertical="center" wrapText="1"/>
    </xf>
    <xf numFmtId="0" fontId="68" fillId="2" borderId="42" xfId="3" applyNumberFormat="1" applyFont="1" applyFill="1" applyBorder="1" applyAlignment="1">
      <alignment horizontal="center" vertical="center" wrapText="1"/>
    </xf>
    <xf numFmtId="0" fontId="68" fillId="2" borderId="63" xfId="3" applyNumberFormat="1" applyFont="1" applyFill="1" applyBorder="1" applyAlignment="1">
      <alignment horizontal="center" vertical="center"/>
    </xf>
    <xf numFmtId="0" fontId="68" fillId="2" borderId="44" xfId="3" applyNumberFormat="1" applyFont="1" applyFill="1" applyBorder="1" applyAlignment="1">
      <alignment horizontal="center" vertical="center"/>
    </xf>
    <xf numFmtId="0" fontId="68" fillId="2" borderId="64" xfId="3" applyNumberFormat="1" applyFont="1" applyFill="1" applyBorder="1" applyAlignment="1">
      <alignment horizontal="center" vertical="center"/>
    </xf>
    <xf numFmtId="0" fontId="68" fillId="2" borderId="47" xfId="3" applyNumberFormat="1" applyFont="1" applyFill="1" applyBorder="1" applyAlignment="1">
      <alignment horizontal="center" vertical="center"/>
    </xf>
    <xf numFmtId="0" fontId="68" fillId="2" borderId="65" xfId="3" applyNumberFormat="1" applyFont="1" applyFill="1" applyBorder="1" applyAlignment="1">
      <alignment horizontal="center" vertical="center"/>
    </xf>
    <xf numFmtId="0" fontId="87" fillId="30" borderId="119" xfId="8" applyFont="1" applyFill="1" applyBorder="1" applyAlignment="1">
      <alignment horizontal="center" vertical="center" wrapText="1"/>
    </xf>
    <xf numFmtId="0" fontId="87" fillId="30" borderId="120" xfId="8" applyFont="1" applyFill="1" applyBorder="1" applyAlignment="1">
      <alignment horizontal="center" vertical="center" wrapText="1"/>
    </xf>
    <xf numFmtId="0" fontId="87" fillId="30" borderId="126" xfId="8" applyFont="1" applyFill="1" applyBorder="1" applyAlignment="1">
      <alignment horizontal="center" vertical="center" wrapText="1"/>
    </xf>
    <xf numFmtId="0" fontId="87" fillId="30" borderId="0" xfId="8" applyFont="1" applyFill="1" applyAlignment="1">
      <alignment horizontal="center" vertical="center" wrapText="1"/>
    </xf>
    <xf numFmtId="0" fontId="87" fillId="30" borderId="115" xfId="8" applyFont="1" applyFill="1" applyBorder="1" applyAlignment="1">
      <alignment horizontal="center" vertical="center" wrapText="1"/>
    </xf>
    <xf numFmtId="0" fontId="87" fillId="30" borderId="131" xfId="8" applyFont="1" applyFill="1" applyBorder="1" applyAlignment="1">
      <alignment horizontal="center" vertical="center" wrapText="1"/>
    </xf>
    <xf numFmtId="0" fontId="87" fillId="30" borderId="139" xfId="8" applyFont="1" applyFill="1" applyBorder="1" applyAlignment="1">
      <alignment horizontal="center" vertical="center" wrapText="1"/>
    </xf>
    <xf numFmtId="0" fontId="87" fillId="30" borderId="140" xfId="8" applyFont="1" applyFill="1" applyBorder="1" applyAlignment="1">
      <alignment horizontal="center" vertical="center" wrapText="1"/>
    </xf>
    <xf numFmtId="0" fontId="91" fillId="32" borderId="145" xfId="8" applyFont="1" applyFill="1" applyBorder="1" applyAlignment="1">
      <alignment horizontal="center" vertical="center"/>
    </xf>
    <xf numFmtId="0" fontId="91" fillId="32" borderId="146" xfId="8" applyFont="1" applyFill="1" applyBorder="1" applyAlignment="1">
      <alignment horizontal="center" vertical="center"/>
    </xf>
    <xf numFmtId="0" fontId="87" fillId="32" borderId="147" xfId="8" applyFont="1" applyFill="1" applyBorder="1" applyAlignment="1">
      <alignment horizontal="left" vertical="center" wrapText="1"/>
    </xf>
    <xf numFmtId="0" fontId="87" fillId="32" borderId="148" xfId="8" applyFont="1" applyFill="1" applyBorder="1" applyAlignment="1">
      <alignment horizontal="left" vertical="center" wrapText="1"/>
    </xf>
    <xf numFmtId="0" fontId="87" fillId="26" borderId="143" xfId="8" applyFont="1" applyFill="1" applyBorder="1" applyAlignment="1">
      <alignment horizontal="center" vertical="center"/>
    </xf>
    <xf numFmtId="0" fontId="87" fillId="26" borderId="137" xfId="8" applyFont="1" applyFill="1" applyBorder="1" applyAlignment="1">
      <alignment horizontal="center" vertical="center"/>
    </xf>
    <xf numFmtId="0" fontId="87" fillId="26" borderId="138" xfId="8" applyFont="1" applyFill="1" applyBorder="1" applyAlignment="1">
      <alignment horizontal="center" vertical="center"/>
    </xf>
    <xf numFmtId="0" fontId="84" fillId="28" borderId="17" xfId="8" applyFont="1" applyFill="1" applyBorder="1" applyAlignment="1">
      <alignment horizontal="center" vertical="center"/>
    </xf>
    <xf numFmtId="0" fontId="84" fillId="28" borderId="109" xfId="8" applyFont="1" applyFill="1" applyBorder="1" applyAlignment="1">
      <alignment horizontal="center" vertical="center"/>
    </xf>
    <xf numFmtId="0" fontId="84" fillId="28" borderId="110" xfId="8" applyFont="1" applyFill="1" applyBorder="1" applyAlignment="1">
      <alignment horizontal="center" vertical="center"/>
    </xf>
    <xf numFmtId="176" fontId="87" fillId="29" borderId="111" xfId="6" applyNumberFormat="1" applyFont="1" applyFill="1" applyBorder="1" applyAlignment="1">
      <alignment horizontal="center" vertical="center" wrapText="1"/>
    </xf>
    <xf numFmtId="176" fontId="87" fillId="29" borderId="112" xfId="6" applyNumberFormat="1" applyFont="1" applyFill="1" applyBorder="1" applyAlignment="1">
      <alignment horizontal="center" vertical="center" wrapText="1"/>
    </xf>
    <xf numFmtId="176" fontId="87" fillId="29" borderId="115" xfId="6" applyNumberFormat="1" applyFont="1" applyFill="1" applyBorder="1" applyAlignment="1">
      <alignment horizontal="center" vertical="center" wrapText="1"/>
    </xf>
    <xf numFmtId="176" fontId="87" fillId="29" borderId="116" xfId="6" applyNumberFormat="1" applyFont="1" applyFill="1" applyBorder="1" applyAlignment="1">
      <alignment horizontal="center" vertical="center" wrapText="1"/>
    </xf>
    <xf numFmtId="0" fontId="87" fillId="26" borderId="40" xfId="8" applyFont="1" applyFill="1" applyBorder="1" applyAlignment="1">
      <alignment horizontal="center" vertical="center"/>
    </xf>
    <xf numFmtId="0" fontId="87" fillId="26" borderId="43" xfId="8" applyFont="1" applyFill="1" applyBorder="1" applyAlignment="1">
      <alignment horizontal="center" vertical="center"/>
    </xf>
    <xf numFmtId="0" fontId="87" fillId="26" borderId="45" xfId="8" applyFont="1" applyFill="1" applyBorder="1" applyAlignment="1">
      <alignment horizontal="center" vertical="center"/>
    </xf>
    <xf numFmtId="0" fontId="7" fillId="14" borderId="38" xfId="0" applyNumberFormat="1" applyFont="1" applyFill="1" applyBorder="1" applyAlignment="1">
      <alignment horizontal="left" vertical="center" wrapText="1"/>
    </xf>
    <xf numFmtId="0" fontId="7" fillId="14" borderId="55" xfId="0" applyNumberFormat="1" applyFont="1" applyFill="1" applyBorder="1" applyAlignment="1">
      <alignment horizontal="left" vertical="center" wrapText="1"/>
    </xf>
    <xf numFmtId="0" fontId="7" fillId="14" borderId="5" xfId="0" applyNumberFormat="1" applyFont="1" applyFill="1" applyBorder="1" applyAlignment="1">
      <alignment horizontal="left" vertical="center" wrapText="1"/>
    </xf>
    <xf numFmtId="0" fontId="7" fillId="14" borderId="34" xfId="0" applyNumberFormat="1" applyFont="1" applyFill="1" applyBorder="1" applyAlignment="1">
      <alignment horizontal="left" vertical="center" wrapText="1"/>
    </xf>
    <xf numFmtId="0" fontId="7" fillId="14" borderId="0" xfId="0" applyNumberFormat="1" applyFont="1" applyFill="1" applyBorder="1" applyAlignment="1">
      <alignment horizontal="left" vertical="center" wrapText="1"/>
    </xf>
    <xf numFmtId="0" fontId="7" fillId="14" borderId="3" xfId="0" applyNumberFormat="1" applyFont="1" applyFill="1" applyBorder="1" applyAlignment="1">
      <alignment horizontal="left" vertical="center" wrapText="1"/>
    </xf>
    <xf numFmtId="0" fontId="69" fillId="14" borderId="34" xfId="0" applyNumberFormat="1" applyFont="1" applyFill="1" applyBorder="1" applyAlignment="1">
      <alignment horizontal="center" vertical="center"/>
    </xf>
    <xf numFmtId="0" fontId="69" fillId="14" borderId="0" xfId="0" applyNumberFormat="1" applyFont="1" applyFill="1" applyBorder="1" applyAlignment="1">
      <alignment horizontal="center" vertical="center"/>
    </xf>
    <xf numFmtId="0" fontId="41" fillId="16" borderId="1" xfId="0" applyNumberFormat="1" applyFont="1" applyFill="1" applyBorder="1" applyAlignment="1">
      <alignment horizontal="center" vertical="center" wrapText="1"/>
    </xf>
    <xf numFmtId="0" fontId="41" fillId="16" borderId="6" xfId="0" applyNumberFormat="1" applyFont="1" applyFill="1" applyBorder="1" applyAlignment="1">
      <alignment horizontal="center" vertical="center" wrapText="1"/>
    </xf>
    <xf numFmtId="0" fontId="70" fillId="21" borderId="68" xfId="0" applyNumberFormat="1" applyFont="1" applyFill="1" applyBorder="1" applyAlignment="1">
      <alignment horizontal="center" vertical="center"/>
    </xf>
    <xf numFmtId="0" fontId="70" fillId="21" borderId="69" xfId="0" applyNumberFormat="1" applyFont="1" applyFill="1" applyBorder="1" applyAlignment="1">
      <alignment horizontal="center" vertical="center"/>
    </xf>
    <xf numFmtId="0" fontId="70" fillId="21" borderId="70" xfId="0" applyNumberFormat="1" applyFont="1" applyFill="1" applyBorder="1" applyAlignment="1">
      <alignment horizontal="center" vertical="center"/>
    </xf>
    <xf numFmtId="0" fontId="41" fillId="16" borderId="2" xfId="0" applyNumberFormat="1" applyFont="1" applyFill="1" applyBorder="1" applyAlignment="1">
      <alignment horizontal="center" vertical="center" wrapText="1"/>
    </xf>
    <xf numFmtId="0" fontId="41" fillId="16" borderId="38" xfId="0" applyNumberFormat="1" applyFont="1" applyFill="1" applyBorder="1" applyAlignment="1">
      <alignment horizontal="center" vertical="center" wrapText="1"/>
    </xf>
    <xf numFmtId="0" fontId="41" fillId="16" borderId="34" xfId="0" applyNumberFormat="1" applyFont="1" applyFill="1" applyBorder="1" applyAlignment="1">
      <alignment horizontal="center" vertical="center" wrapText="1"/>
    </xf>
    <xf numFmtId="0" fontId="41" fillId="16" borderId="52" xfId="0" applyNumberFormat="1" applyFont="1" applyFill="1" applyBorder="1" applyAlignment="1">
      <alignment horizontal="center" vertical="center" wrapText="1"/>
    </xf>
    <xf numFmtId="176" fontId="65" fillId="15" borderId="38" xfId="1" applyNumberFormat="1" applyFont="1" applyFill="1" applyBorder="1" applyAlignment="1">
      <alignment horizontal="center" vertical="center" wrapText="1"/>
    </xf>
    <xf numFmtId="176" fontId="65" fillId="15" borderId="5" xfId="1" applyNumberFormat="1" applyFont="1" applyFill="1" applyBorder="1" applyAlignment="1">
      <alignment horizontal="center" vertical="center" wrapText="1"/>
    </xf>
    <xf numFmtId="176" fontId="65" fillId="15" borderId="34" xfId="1" applyNumberFormat="1" applyFont="1" applyFill="1" applyBorder="1" applyAlignment="1">
      <alignment horizontal="center" vertical="center" wrapText="1"/>
    </xf>
    <xf numFmtId="176" fontId="65" fillId="15" borderId="3" xfId="1" applyNumberFormat="1" applyFont="1" applyFill="1" applyBorder="1" applyAlignment="1">
      <alignment horizontal="center" vertical="center" wrapText="1"/>
    </xf>
    <xf numFmtId="0" fontId="17" fillId="2" borderId="10" xfId="0" applyNumberFormat="1" applyFont="1" applyFill="1" applyBorder="1" applyAlignment="1">
      <alignment horizontal="center" vertical="center" shrinkToFit="1"/>
    </xf>
    <xf numFmtId="0" fontId="17" fillId="2" borderId="9" xfId="0" applyNumberFormat="1" applyFont="1" applyFill="1" applyBorder="1" applyAlignment="1">
      <alignment horizontal="center" vertical="center" shrinkToFit="1"/>
    </xf>
    <xf numFmtId="0" fontId="10" fillId="0" borderId="12" xfId="2" applyNumberFormat="1" applyFont="1" applyBorder="1" applyAlignment="1">
      <alignment horizontal="center" vertical="center"/>
    </xf>
    <xf numFmtId="0" fontId="10" fillId="0" borderId="13" xfId="2" applyNumberFormat="1" applyFont="1" applyBorder="1" applyAlignment="1">
      <alignment horizontal="center" vertical="center"/>
    </xf>
    <xf numFmtId="0" fontId="71" fillId="4" borderId="14" xfId="2" applyNumberFormat="1" applyFont="1" applyFill="1" applyBorder="1" applyAlignment="1">
      <alignment horizontal="center"/>
    </xf>
    <xf numFmtId="0" fontId="17" fillId="2" borderId="35" xfId="0" applyNumberFormat="1" applyFont="1" applyFill="1" applyBorder="1" applyAlignment="1">
      <alignment horizontal="center" vertical="center" shrinkToFit="1"/>
    </xf>
    <xf numFmtId="0" fontId="17" fillId="2" borderId="8" xfId="0" applyNumberFormat="1" applyFont="1" applyFill="1" applyBorder="1" applyAlignment="1">
      <alignment horizontal="center" vertical="center" wrapText="1" shrinkToFit="1"/>
    </xf>
    <xf numFmtId="0" fontId="38" fillId="2" borderId="10" xfId="0" applyNumberFormat="1" applyFont="1" applyFill="1" applyBorder="1" applyAlignment="1">
      <alignment horizontal="center" vertical="center" shrinkToFit="1"/>
    </xf>
    <xf numFmtId="0" fontId="38" fillId="2" borderId="9" xfId="0" applyNumberFormat="1" applyFont="1" applyFill="1" applyBorder="1" applyAlignment="1">
      <alignment horizontal="center" vertical="center" shrinkToFit="1"/>
    </xf>
    <xf numFmtId="0" fontId="18" fillId="0" borderId="12" xfId="2" applyNumberFormat="1" applyFont="1" applyBorder="1" applyAlignment="1">
      <alignment horizontal="center" vertical="center"/>
    </xf>
    <xf numFmtId="0" fontId="18" fillId="0" borderId="14" xfId="2" applyNumberFormat="1" applyFont="1" applyBorder="1" applyAlignment="1">
      <alignment horizontal="center" vertical="center"/>
    </xf>
    <xf numFmtId="0" fontId="18" fillId="0" borderId="71" xfId="2" applyNumberFormat="1" applyFont="1" applyBorder="1" applyAlignment="1">
      <alignment horizontal="center" vertical="center"/>
    </xf>
    <xf numFmtId="0" fontId="12" fillId="0" borderId="12" xfId="2" applyNumberFormat="1" applyFont="1" applyBorder="1" applyAlignment="1">
      <alignment horizontal="center" vertical="center"/>
    </xf>
    <xf numFmtId="0" fontId="12" fillId="0" borderId="14" xfId="2" applyNumberFormat="1" applyFont="1" applyBorder="1" applyAlignment="1">
      <alignment horizontal="center" vertical="center"/>
    </xf>
    <xf numFmtId="0" fontId="12" fillId="0" borderId="13" xfId="2" applyNumberFormat="1" applyFont="1" applyBorder="1" applyAlignment="1">
      <alignment horizontal="center" vertical="center"/>
    </xf>
    <xf numFmtId="0" fontId="12" fillId="4" borderId="12" xfId="2" applyNumberFormat="1" applyFont="1" applyFill="1" applyBorder="1" applyAlignment="1">
      <alignment horizontal="center" vertical="center" wrapText="1"/>
    </xf>
    <xf numFmtId="0" fontId="12" fillId="4" borderId="13" xfId="2" applyNumberFormat="1" applyFont="1" applyFill="1" applyBorder="1" applyAlignment="1">
      <alignment horizontal="center" vertical="center" wrapText="1"/>
    </xf>
    <xf numFmtId="0" fontId="12" fillId="4" borderId="12" xfId="2" applyNumberFormat="1" applyFont="1" applyFill="1" applyBorder="1" applyAlignment="1">
      <alignment horizontal="center" vertical="center"/>
    </xf>
    <xf numFmtId="0" fontId="12" fillId="4" borderId="13" xfId="2" applyNumberFormat="1" applyFont="1" applyFill="1" applyBorder="1" applyAlignment="1">
      <alignment horizontal="center" vertical="center"/>
    </xf>
    <xf numFmtId="0" fontId="12" fillId="0" borderId="71" xfId="2" applyNumberFormat="1" applyFont="1" applyBorder="1" applyAlignment="1">
      <alignment horizontal="center" vertical="center"/>
    </xf>
    <xf numFmtId="0" fontId="10" fillId="0" borderId="10" xfId="2" applyNumberFormat="1" applyFont="1" applyBorder="1" applyAlignment="1">
      <alignment horizontal="center" vertical="center" wrapText="1"/>
    </xf>
    <xf numFmtId="0" fontId="10" fillId="0" borderId="35" xfId="2" applyNumberFormat="1" applyFont="1" applyBorder="1" applyAlignment="1">
      <alignment horizontal="center" vertical="center" wrapText="1"/>
    </xf>
    <xf numFmtId="0" fontId="10" fillId="0" borderId="9" xfId="2" applyNumberFormat="1" applyFont="1" applyBorder="1" applyAlignment="1">
      <alignment horizontal="center" vertical="center" wrapText="1"/>
    </xf>
    <xf numFmtId="0" fontId="17" fillId="2" borderId="10" xfId="0" applyNumberFormat="1" applyFont="1" applyFill="1" applyBorder="1" applyAlignment="1">
      <alignment horizontal="center" vertical="center" wrapText="1" shrinkToFit="1"/>
    </xf>
    <xf numFmtId="0" fontId="17" fillId="2" borderId="8" xfId="0" applyNumberFormat="1" applyFont="1" applyFill="1" applyBorder="1" applyAlignment="1">
      <alignment horizontal="center" vertical="center" shrinkToFit="1"/>
    </xf>
    <xf numFmtId="0" fontId="71" fillId="4" borderId="14" xfId="2" applyNumberFormat="1" applyFont="1" applyFill="1" applyBorder="1" applyAlignment="1">
      <alignment horizontal="center" vertical="center"/>
    </xf>
    <xf numFmtId="0" fontId="71" fillId="4" borderId="7" xfId="2" applyNumberFormat="1" applyFont="1" applyFill="1" applyBorder="1" applyAlignment="1">
      <alignment horizontal="center"/>
    </xf>
    <xf numFmtId="0" fontId="10" fillId="4" borderId="12" xfId="2" applyNumberFormat="1" applyFont="1" applyFill="1" applyBorder="1" applyAlignment="1">
      <alignment horizontal="center" vertical="center"/>
    </xf>
    <xf numFmtId="0" fontId="10" fillId="4" borderId="13" xfId="2" applyNumberFormat="1" applyFont="1" applyFill="1" applyBorder="1" applyAlignment="1">
      <alignment horizontal="center" vertical="center"/>
    </xf>
    <xf numFmtId="0" fontId="17" fillId="2" borderId="35" xfId="0" applyNumberFormat="1" applyFont="1" applyFill="1" applyBorder="1" applyAlignment="1">
      <alignment horizontal="center" vertical="center" wrapText="1" shrinkToFit="1"/>
    </xf>
    <xf numFmtId="0" fontId="17" fillId="2" borderId="9" xfId="0" applyNumberFormat="1" applyFont="1" applyFill="1" applyBorder="1" applyAlignment="1">
      <alignment horizontal="center" vertical="center" wrapText="1" shrinkToFit="1"/>
    </xf>
    <xf numFmtId="0" fontId="40" fillId="2" borderId="10" xfId="0" applyNumberFormat="1" applyFont="1" applyFill="1" applyBorder="1" applyAlignment="1">
      <alignment horizontal="center" vertical="center" wrapText="1" shrinkToFit="1"/>
    </xf>
    <xf numFmtId="0" fontId="40" fillId="2" borderId="35" xfId="0" applyNumberFormat="1" applyFont="1" applyFill="1" applyBorder="1" applyAlignment="1">
      <alignment horizontal="center" vertical="center" wrapText="1" shrinkToFit="1"/>
    </xf>
    <xf numFmtId="0" fontId="40" fillId="2" borderId="9" xfId="0" applyNumberFormat="1" applyFont="1" applyFill="1" applyBorder="1" applyAlignment="1">
      <alignment horizontal="center" vertical="center" wrapText="1" shrinkToFit="1"/>
    </xf>
    <xf numFmtId="0" fontId="38" fillId="2" borderId="10" xfId="0" applyNumberFormat="1" applyFont="1" applyFill="1" applyBorder="1" applyAlignment="1">
      <alignment horizontal="center" vertical="center" wrapText="1" shrinkToFit="1"/>
    </xf>
    <xf numFmtId="0" fontId="38" fillId="2" borderId="35" xfId="0" applyNumberFormat="1" applyFont="1" applyFill="1" applyBorder="1" applyAlignment="1">
      <alignment horizontal="center" vertical="center" wrapText="1" shrinkToFit="1"/>
    </xf>
    <xf numFmtId="0" fontId="72" fillId="2" borderId="10" xfId="0" applyNumberFormat="1" applyFont="1" applyFill="1" applyBorder="1" applyAlignment="1">
      <alignment horizontal="center" vertical="center" wrapText="1" shrinkToFit="1"/>
    </xf>
    <xf numFmtId="0" fontId="72" fillId="2" borderId="35" xfId="0" applyNumberFormat="1" applyFont="1" applyFill="1" applyBorder="1" applyAlignment="1">
      <alignment horizontal="center" vertical="center" shrinkToFit="1"/>
    </xf>
    <xf numFmtId="0" fontId="12" fillId="4" borderId="17" xfId="2" applyNumberFormat="1" applyFont="1" applyFill="1" applyBorder="1" applyAlignment="1">
      <alignment horizontal="center" vertical="center" wrapText="1"/>
    </xf>
    <xf numFmtId="0" fontId="12" fillId="4" borderId="16" xfId="2" applyNumberFormat="1" applyFont="1" applyFill="1" applyBorder="1" applyAlignment="1">
      <alignment horizontal="center" vertical="center" wrapText="1"/>
    </xf>
    <xf numFmtId="0" fontId="12" fillId="4" borderId="19" xfId="2" applyNumberFormat="1" applyFont="1" applyFill="1" applyBorder="1" applyAlignment="1">
      <alignment horizontal="center" vertical="center" wrapText="1"/>
    </xf>
    <xf numFmtId="0" fontId="12" fillId="4" borderId="18" xfId="2" applyNumberFormat="1" applyFont="1" applyFill="1" applyBorder="1" applyAlignment="1">
      <alignment horizontal="center" vertical="center" wrapText="1"/>
    </xf>
    <xf numFmtId="0" fontId="32" fillId="12" borderId="89" xfId="0" applyNumberFormat="1" applyFont="1" applyFill="1" applyBorder="1" applyAlignment="1">
      <alignment horizontal="left" vertical="center"/>
    </xf>
    <xf numFmtId="0" fontId="32" fillId="12" borderId="90" xfId="0" applyNumberFormat="1" applyFont="1" applyFill="1" applyBorder="1" applyAlignment="1">
      <alignment horizontal="left" vertical="center"/>
    </xf>
    <xf numFmtId="0" fontId="32" fillId="12" borderId="91" xfId="0" applyNumberFormat="1" applyFont="1" applyFill="1" applyBorder="1" applyAlignment="1">
      <alignment horizontal="left" vertical="center"/>
    </xf>
    <xf numFmtId="0" fontId="31" fillId="2" borderId="92" xfId="0" applyNumberFormat="1" applyFont="1" applyFill="1" applyBorder="1" applyAlignment="1">
      <alignment horizontal="left" vertical="center"/>
    </xf>
    <xf numFmtId="0" fontId="31" fillId="2" borderId="90" xfId="0" applyNumberFormat="1" applyFont="1" applyFill="1" applyBorder="1" applyAlignment="1">
      <alignment horizontal="left" vertical="center"/>
    </xf>
    <xf numFmtId="0" fontId="31" fillId="2" borderId="93" xfId="0" applyNumberFormat="1" applyFont="1" applyFill="1" applyBorder="1" applyAlignment="1">
      <alignment horizontal="left" vertical="center"/>
    </xf>
    <xf numFmtId="0" fontId="32" fillId="12" borderId="94" xfId="0" applyNumberFormat="1" applyFont="1" applyFill="1" applyBorder="1" applyAlignment="1">
      <alignment horizontal="left" vertical="center"/>
    </xf>
    <xf numFmtId="0" fontId="32" fillId="12" borderId="95" xfId="0" applyNumberFormat="1" applyFont="1" applyFill="1" applyBorder="1" applyAlignment="1">
      <alignment horizontal="left" vertical="center"/>
    </xf>
    <xf numFmtId="0" fontId="32" fillId="12" borderId="96" xfId="0" applyNumberFormat="1" applyFont="1" applyFill="1" applyBorder="1" applyAlignment="1">
      <alignment horizontal="left" vertical="center"/>
    </xf>
    <xf numFmtId="0" fontId="31" fillId="2" borderId="97" xfId="0" applyNumberFormat="1" applyFont="1" applyFill="1" applyBorder="1" applyAlignment="1">
      <alignment horizontal="left" vertical="center"/>
    </xf>
    <xf numFmtId="0" fontId="31" fillId="2" borderId="95" xfId="0" applyNumberFormat="1" applyFont="1" applyFill="1" applyBorder="1" applyAlignment="1">
      <alignment horizontal="left" vertical="center"/>
    </xf>
    <xf numFmtId="0" fontId="31" fillId="2" borderId="98" xfId="0" applyNumberFormat="1" applyFont="1" applyFill="1" applyBorder="1" applyAlignment="1">
      <alignment horizontal="left" vertical="center"/>
    </xf>
    <xf numFmtId="0" fontId="32" fillId="12" borderId="99" xfId="0" applyNumberFormat="1" applyFont="1" applyFill="1" applyBorder="1" applyAlignment="1">
      <alignment horizontal="left" vertical="center"/>
    </xf>
    <xf numFmtId="0" fontId="32" fillId="12" borderId="100" xfId="0" applyNumberFormat="1" applyFont="1" applyFill="1" applyBorder="1" applyAlignment="1">
      <alignment horizontal="left" vertical="center"/>
    </xf>
    <xf numFmtId="0" fontId="32" fillId="12" borderId="101" xfId="0" applyNumberFormat="1" applyFont="1" applyFill="1" applyBorder="1" applyAlignment="1">
      <alignment horizontal="left" vertical="center"/>
    </xf>
    <xf numFmtId="0" fontId="31" fillId="2" borderId="102" xfId="0" applyNumberFormat="1" applyFont="1" applyFill="1" applyBorder="1" applyAlignment="1">
      <alignment horizontal="left" vertical="center"/>
    </xf>
    <xf numFmtId="0" fontId="31" fillId="2" borderId="100" xfId="0" applyNumberFormat="1" applyFont="1" applyFill="1" applyBorder="1" applyAlignment="1">
      <alignment horizontal="left" vertical="center"/>
    </xf>
    <xf numFmtId="0" fontId="31" fillId="2" borderId="103" xfId="0" applyNumberFormat="1" applyFont="1" applyFill="1" applyBorder="1" applyAlignment="1">
      <alignment horizontal="left" vertical="center"/>
    </xf>
    <xf numFmtId="0" fontId="31" fillId="2" borderId="92" xfId="0" applyNumberFormat="1" applyFont="1" applyFill="1" applyBorder="1" applyAlignment="1">
      <alignment horizontal="left" vertical="center" wrapText="1"/>
    </xf>
    <xf numFmtId="0" fontId="31" fillId="2" borderId="90" xfId="0" applyNumberFormat="1" applyFont="1" applyFill="1" applyBorder="1" applyAlignment="1">
      <alignment horizontal="left" vertical="center" wrapText="1"/>
    </xf>
    <xf numFmtId="0" fontId="31" fillId="2" borderId="93" xfId="0" applyNumberFormat="1" applyFont="1" applyFill="1" applyBorder="1" applyAlignment="1">
      <alignment horizontal="left" vertical="center" wrapText="1"/>
    </xf>
    <xf numFmtId="0" fontId="32" fillId="12" borderId="72" xfId="0" applyNumberFormat="1" applyFont="1" applyFill="1" applyBorder="1" applyAlignment="1">
      <alignment horizontal="center" vertical="center"/>
    </xf>
    <xf numFmtId="0" fontId="32" fillId="12" borderId="80" xfId="0" applyNumberFormat="1" applyFont="1" applyFill="1" applyBorder="1" applyAlignment="1">
      <alignment horizontal="center" vertical="center"/>
    </xf>
    <xf numFmtId="0" fontId="32" fillId="12" borderId="83" xfId="0" applyNumberFormat="1" applyFont="1" applyFill="1" applyBorder="1" applyAlignment="1">
      <alignment horizontal="center" vertical="center"/>
    </xf>
    <xf numFmtId="0" fontId="32" fillId="12" borderId="73" xfId="0" applyNumberFormat="1" applyFont="1" applyFill="1" applyBorder="1" applyAlignment="1">
      <alignment horizontal="center" vertical="center"/>
    </xf>
    <xf numFmtId="0" fontId="32" fillId="0" borderId="12" xfId="0" applyNumberFormat="1" applyFont="1" applyBorder="1" applyAlignment="1">
      <alignment horizontal="center" vertical="center"/>
    </xf>
    <xf numFmtId="0" fontId="32" fillId="0" borderId="13" xfId="0" applyNumberFormat="1" applyFont="1" applyBorder="1" applyAlignment="1">
      <alignment horizontal="center" vertical="center"/>
    </xf>
    <xf numFmtId="0" fontId="32" fillId="0" borderId="12" xfId="0" applyNumberFormat="1" applyFont="1" applyBorder="1" applyAlignment="1">
      <alignment horizontal="left" vertical="center"/>
    </xf>
    <xf numFmtId="0" fontId="32" fillId="0" borderId="14" xfId="0" applyNumberFormat="1" applyFont="1" applyBorder="1" applyAlignment="1">
      <alignment horizontal="left" vertical="center"/>
    </xf>
    <xf numFmtId="0" fontId="32" fillId="0" borderId="71" xfId="0" applyNumberFormat="1" applyFont="1" applyBorder="1" applyAlignment="1">
      <alignment horizontal="left" vertical="center"/>
    </xf>
    <xf numFmtId="0" fontId="31" fillId="12" borderId="84" xfId="0" applyNumberFormat="1" applyFont="1" applyFill="1" applyBorder="1" applyAlignment="1">
      <alignment horizontal="center" vertical="center"/>
    </xf>
    <xf numFmtId="0" fontId="31" fillId="12" borderId="85" xfId="0" applyNumberFormat="1" applyFont="1" applyFill="1" applyBorder="1" applyAlignment="1">
      <alignment horizontal="center" vertical="center"/>
    </xf>
    <xf numFmtId="0" fontId="31" fillId="12" borderId="86" xfId="0" applyNumberFormat="1" applyFont="1" applyFill="1" applyBorder="1" applyAlignment="1">
      <alignment horizontal="center" vertical="center"/>
    </xf>
    <xf numFmtId="0" fontId="31" fillId="0" borderId="87" xfId="0" applyNumberFormat="1" applyFont="1" applyBorder="1" applyAlignment="1">
      <alignment horizontal="center" vertical="center"/>
    </xf>
    <xf numFmtId="0" fontId="31" fillId="0" borderId="85" xfId="0" applyNumberFormat="1" applyFont="1" applyBorder="1" applyAlignment="1">
      <alignment horizontal="center" vertical="center"/>
    </xf>
    <xf numFmtId="0" fontId="31" fillId="0" borderId="88" xfId="0" applyNumberFormat="1" applyFont="1" applyBorder="1" applyAlignment="1">
      <alignment horizontal="center" vertical="center"/>
    </xf>
    <xf numFmtId="0" fontId="31" fillId="0" borderId="30" xfId="0" applyNumberFormat="1" applyFont="1" applyBorder="1" applyAlignment="1">
      <alignment horizontal="center" vertical="center"/>
    </xf>
    <xf numFmtId="0" fontId="31" fillId="0" borderId="78" xfId="0" applyNumberFormat="1" applyFont="1" applyBorder="1" applyAlignment="1">
      <alignment horizontal="center" vertical="center"/>
    </xf>
    <xf numFmtId="0" fontId="31" fillId="0" borderId="79" xfId="0" applyNumberFormat="1" applyFont="1" applyBorder="1" applyAlignment="1">
      <alignment horizontal="center" vertical="center"/>
    </xf>
    <xf numFmtId="0" fontId="31" fillId="0" borderId="80" xfId="0" applyNumberFormat="1" applyFont="1" applyBorder="1" applyAlignment="1">
      <alignment horizontal="center" vertical="center"/>
    </xf>
    <xf numFmtId="0" fontId="31" fillId="0" borderId="26" xfId="0" applyNumberFormat="1" applyFont="1" applyBorder="1" applyAlignment="1">
      <alignment horizontal="center" vertical="center"/>
    </xf>
    <xf numFmtId="0" fontId="31" fillId="0" borderId="13" xfId="0" applyNumberFormat="1" applyFont="1" applyBorder="1" applyAlignment="1">
      <alignment horizontal="center" vertical="center"/>
    </xf>
    <xf numFmtId="0" fontId="31" fillId="0" borderId="8" xfId="0" applyNumberFormat="1" applyFont="1" applyBorder="1" applyAlignment="1">
      <alignment horizontal="center" vertical="center"/>
    </xf>
    <xf numFmtId="0" fontId="31" fillId="0" borderId="82" xfId="0" applyNumberFormat="1" applyFont="1" applyBorder="1" applyAlignment="1">
      <alignment horizontal="center" vertical="center"/>
    </xf>
    <xf numFmtId="0" fontId="31" fillId="0" borderId="11" xfId="0" applyNumberFormat="1" applyFont="1" applyBorder="1" applyAlignment="1">
      <alignment horizontal="center" vertical="center"/>
    </xf>
    <xf numFmtId="177" fontId="31" fillId="0" borderId="72" xfId="0" applyNumberFormat="1" applyFont="1" applyBorder="1" applyAlignment="1">
      <alignment horizontal="center" vertical="center"/>
    </xf>
    <xf numFmtId="177" fontId="31" fillId="0" borderId="73" xfId="0" applyNumberFormat="1" applyFont="1" applyBorder="1" applyAlignment="1">
      <alignment horizontal="center" vertical="center"/>
    </xf>
    <xf numFmtId="0" fontId="73" fillId="0" borderId="74" xfId="0" applyNumberFormat="1" applyFont="1" applyBorder="1" applyAlignment="1">
      <alignment horizontal="left" vertical="center"/>
    </xf>
    <xf numFmtId="0" fontId="73" fillId="0" borderId="0" xfId="0" applyNumberFormat="1" applyFont="1" applyAlignment="1">
      <alignment horizontal="left" vertical="center"/>
    </xf>
    <xf numFmtId="0" fontId="31" fillId="0" borderId="75" xfId="0" applyNumberFormat="1" applyFont="1" applyBorder="1" applyAlignment="1">
      <alignment horizontal="center" vertical="center"/>
    </xf>
    <xf numFmtId="0" fontId="31" fillId="0" borderId="76" xfId="0" applyNumberFormat="1" applyFont="1" applyBorder="1" applyAlignment="1">
      <alignment horizontal="center" vertical="center"/>
    </xf>
    <xf numFmtId="0" fontId="32" fillId="13" borderId="104" xfId="0" applyNumberFormat="1" applyFont="1" applyFill="1" applyBorder="1" applyAlignment="1">
      <alignment horizontal="center" vertical="center"/>
    </xf>
    <xf numFmtId="0" fontId="32" fillId="13" borderId="23" xfId="0" applyNumberFormat="1" applyFont="1" applyFill="1" applyBorder="1" applyAlignment="1">
      <alignment horizontal="center" vertical="center"/>
    </xf>
    <xf numFmtId="0" fontId="74" fillId="0" borderId="80" xfId="0" applyNumberFormat="1" applyFont="1" applyBorder="1" applyAlignment="1">
      <alignment horizontal="center" vertical="center"/>
    </xf>
    <xf numFmtId="0" fontId="74" fillId="0" borderId="26" xfId="0" applyNumberFormat="1" applyFont="1" applyBorder="1" applyAlignment="1">
      <alignment horizontal="center" vertical="center"/>
    </xf>
    <xf numFmtId="0" fontId="31" fillId="0" borderId="18" xfId="0" applyNumberFormat="1" applyFont="1" applyBorder="1" applyAlignment="1">
      <alignment horizontal="center" vertical="center"/>
    </xf>
    <xf numFmtId="0" fontId="31" fillId="0" borderId="9" xfId="0" applyNumberFormat="1" applyFont="1" applyBorder="1" applyAlignment="1">
      <alignment horizontal="center" vertical="center"/>
    </xf>
    <xf numFmtId="0" fontId="31" fillId="0" borderId="33" xfId="0" applyNumberFormat="1" applyFont="1" applyBorder="1" applyAlignment="1">
      <alignment horizontal="center" vertical="center"/>
    </xf>
    <xf numFmtId="0" fontId="31" fillId="0" borderId="108" xfId="0" applyNumberFormat="1" applyFont="1" applyBorder="1" applyAlignment="1">
      <alignment horizontal="center" vertical="center"/>
    </xf>
    <xf numFmtId="0" fontId="31" fillId="0" borderId="28" xfId="0" applyNumberFormat="1" applyFont="1" applyBorder="1" applyAlignment="1">
      <alignment horizontal="center" vertical="center"/>
    </xf>
    <xf numFmtId="0" fontId="31" fillId="0" borderId="105" xfId="0" applyNumberFormat="1" applyFont="1" applyBorder="1" applyAlignment="1">
      <alignment horizontal="center" vertical="center"/>
    </xf>
    <xf numFmtId="0" fontId="31" fillId="0" borderId="16" xfId="0" applyNumberFormat="1" applyFont="1" applyBorder="1" applyAlignment="1">
      <alignment horizontal="center" vertical="center"/>
    </xf>
    <xf numFmtId="0" fontId="31" fillId="0" borderId="10" xfId="0" applyNumberFormat="1" applyFont="1" applyBorder="1" applyAlignment="1">
      <alignment horizontal="center" vertical="center"/>
    </xf>
    <xf numFmtId="0" fontId="31" fillId="0" borderId="32" xfId="0" applyNumberFormat="1" applyFont="1" applyBorder="1" applyAlignment="1">
      <alignment horizontal="center" vertical="center"/>
    </xf>
    <xf numFmtId="0" fontId="31" fillId="0" borderId="107" xfId="0" applyNumberFormat="1" applyFont="1" applyBorder="1" applyAlignment="1">
      <alignment horizontal="center" vertical="center"/>
    </xf>
    <xf numFmtId="0" fontId="31" fillId="0" borderId="20" xfId="0" applyNumberFormat="1" applyFont="1" applyBorder="1" applyAlignment="1">
      <alignment horizontal="center" vertical="center"/>
    </xf>
    <xf numFmtId="0" fontId="31" fillId="0" borderId="18" xfId="0" applyNumberFormat="1" applyFont="1" applyBorder="1" applyAlignment="1">
      <alignment horizontal="center" vertical="center" wrapText="1"/>
    </xf>
    <xf numFmtId="0" fontId="31" fillId="0" borderId="9" xfId="0" applyNumberFormat="1" applyFont="1" applyBorder="1" applyAlignment="1">
      <alignment horizontal="center" vertical="center" wrapText="1"/>
    </xf>
    <xf numFmtId="0" fontId="31" fillId="0" borderId="106" xfId="0" applyNumberFormat="1" applyFont="1" applyBorder="1" applyAlignment="1">
      <alignment horizontal="center" vertical="center"/>
    </xf>
    <xf numFmtId="0" fontId="31" fillId="0" borderId="31" xfId="0" applyNumberFormat="1" applyFont="1" applyBorder="1" applyAlignment="1">
      <alignment horizontal="center" vertical="center"/>
    </xf>
    <xf numFmtId="0" fontId="31" fillId="0" borderId="80" xfId="0" applyNumberFormat="1" applyFont="1" applyBorder="1" applyAlignment="1">
      <alignment horizontal="center" vertical="center" wrapText="1"/>
    </xf>
    <xf numFmtId="0" fontId="31" fillId="0" borderId="26" xfId="0" applyNumberFormat="1" applyFont="1" applyBorder="1" applyAlignment="1">
      <alignment horizontal="center" vertical="center" wrapText="1"/>
    </xf>
    <xf numFmtId="0" fontId="31" fillId="0" borderId="13" xfId="0" applyNumberFormat="1" applyFont="1" applyBorder="1" applyAlignment="1">
      <alignment horizontal="center" vertical="center" wrapText="1"/>
    </xf>
    <xf numFmtId="0" fontId="31" fillId="0" borderId="8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0" fontId="31" fillId="0" borderId="11" xfId="0" applyNumberFormat="1" applyFont="1" applyBorder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/>
    </xf>
    <xf numFmtId="0" fontId="32" fillId="13" borderId="77" xfId="0" applyNumberFormat="1" applyFont="1" applyFill="1" applyBorder="1" applyAlignment="1">
      <alignment horizontal="center" vertical="center"/>
    </xf>
    <xf numFmtId="0" fontId="37" fillId="0" borderId="8" xfId="0" applyNumberFormat="1" applyFont="1" applyBorder="1" applyAlignment="1">
      <alignment horizontal="center" vertical="center" wrapText="1"/>
    </xf>
    <xf numFmtId="0" fontId="35" fillId="25" borderId="8" xfId="0" applyNumberFormat="1" applyFont="1" applyFill="1" applyBorder="1" applyAlignment="1">
      <alignment horizontal="center" vertical="center" wrapText="1"/>
    </xf>
    <xf numFmtId="0" fontId="35" fillId="6" borderId="12" xfId="0" applyNumberFormat="1" applyFont="1" applyFill="1" applyBorder="1" applyAlignment="1">
      <alignment horizontal="center" vertical="center" wrapText="1"/>
    </xf>
    <xf numFmtId="0" fontId="35" fillId="6" borderId="13" xfId="0" applyNumberFormat="1" applyFont="1" applyFill="1" applyBorder="1" applyAlignment="1">
      <alignment horizontal="center" vertical="center" wrapText="1"/>
    </xf>
    <xf numFmtId="14" fontId="35" fillId="6" borderId="12" xfId="0" applyNumberFormat="1" applyFont="1" applyFill="1" applyBorder="1" applyAlignment="1">
      <alignment horizontal="center" vertical="center" wrapText="1"/>
    </xf>
    <xf numFmtId="14" fontId="35" fillId="6" borderId="14" xfId="0" applyNumberFormat="1" applyFont="1" applyFill="1" applyBorder="1" applyAlignment="1">
      <alignment horizontal="center" vertical="center" wrapText="1"/>
    </xf>
    <xf numFmtId="14" fontId="35" fillId="6" borderId="13" xfId="0" applyNumberFormat="1" applyFont="1" applyFill="1" applyBorder="1" applyAlignment="1">
      <alignment horizontal="center" vertical="center" wrapText="1"/>
    </xf>
    <xf numFmtId="0" fontId="35" fillId="13" borderId="8" xfId="0" applyNumberFormat="1" applyFont="1" applyFill="1" applyBorder="1" applyAlignment="1">
      <alignment horizontal="center" vertical="center"/>
    </xf>
    <xf numFmtId="14" fontId="35" fillId="13" borderId="8" xfId="0" applyNumberFormat="1" applyFont="1" applyFill="1" applyBorder="1" applyAlignment="1">
      <alignment horizontal="center" vertical="center"/>
    </xf>
    <xf numFmtId="0" fontId="35" fillId="14" borderId="8" xfId="0" applyNumberFormat="1" applyFont="1" applyFill="1" applyBorder="1" applyAlignment="1">
      <alignment horizontal="center" vertical="center" wrapText="1"/>
    </xf>
    <xf numFmtId="0" fontId="75" fillId="24" borderId="8" xfId="0" applyNumberFormat="1" applyFont="1" applyFill="1" applyBorder="1" applyAlignment="1">
      <alignment horizontal="center" vertical="center"/>
    </xf>
    <xf numFmtId="0" fontId="37" fillId="0" borderId="12" xfId="0" applyNumberFormat="1" applyFont="1" applyBorder="1" applyAlignment="1">
      <alignment horizontal="center" vertical="center" wrapText="1"/>
    </xf>
    <xf numFmtId="0" fontId="37" fillId="0" borderId="14" xfId="0" applyNumberFormat="1" applyFont="1" applyBorder="1" applyAlignment="1">
      <alignment horizontal="center" vertical="center" wrapText="1"/>
    </xf>
    <xf numFmtId="0" fontId="37" fillId="0" borderId="13" xfId="0" applyNumberFormat="1" applyFont="1" applyBorder="1" applyAlignment="1">
      <alignment horizontal="center" vertical="center" wrapText="1"/>
    </xf>
    <xf numFmtId="0" fontId="35" fillId="20" borderId="8" xfId="0" applyNumberFormat="1" applyFont="1" applyFill="1" applyBorder="1" applyAlignment="1">
      <alignment horizontal="center" vertical="center" wrapText="1"/>
    </xf>
    <xf numFmtId="0" fontId="35" fillId="8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76" fillId="24" borderId="8" xfId="0" applyNumberFormat="1" applyFon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</cellXfs>
  <cellStyles count="9">
    <cellStyle name="보통" xfId="7" builtinId="28"/>
    <cellStyle name="표준" xfId="0" builtinId="0"/>
    <cellStyle name="표준 2" xfId="5"/>
    <cellStyle name="표준 3" xfId="2"/>
    <cellStyle name="표준 4" xfId="3"/>
    <cellStyle name="표준 5" xfId="8"/>
    <cellStyle name="표준_Sheet1" xfId="1"/>
    <cellStyle name="표준_Sheet1 2" xfId="4"/>
    <cellStyle name="표준_Sheet1 3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2" Type="http://schemas.openxmlformats.org/officeDocument/2006/relationships/image" Target="../media/image15.png"/><Relationship Id="rId1" Type="http://schemas.openxmlformats.org/officeDocument/2006/relationships/image" Target="../media/image14.jp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2.png"/><Relationship Id="rId7" Type="http://schemas.openxmlformats.org/officeDocument/2006/relationships/image" Target="../media/image5.png"/><Relationship Id="rId12" Type="http://schemas.openxmlformats.org/officeDocument/2006/relationships/image" Target="../media/image7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6.png"/><Relationship Id="rId11" Type="http://schemas.openxmlformats.org/officeDocument/2006/relationships/image" Target="../media/image8.png"/><Relationship Id="rId5" Type="http://schemas.openxmlformats.org/officeDocument/2006/relationships/image" Target="../media/image4.jpeg"/><Relationship Id="rId10" Type="http://schemas.openxmlformats.org/officeDocument/2006/relationships/image" Target="../media/image9.png"/><Relationship Id="rId4" Type="http://schemas.openxmlformats.org/officeDocument/2006/relationships/image" Target="../media/image13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1508760</xdr:colOff>
      <xdr:row>28</xdr:row>
      <xdr:rowOff>342899</xdr:rowOff>
    </xdr:from>
    <xdr:to>
      <xdr:col>7</xdr:col>
      <xdr:colOff>426720</xdr:colOff>
      <xdr:row>32</xdr:row>
      <xdr:rowOff>144780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 rot="2534880">
          <a:off x="10341429" y="12695464"/>
          <a:ext cx="1074964" cy="121103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16</xdr:col>
      <xdr:colOff>381000</xdr:colOff>
      <xdr:row>30</xdr:row>
      <xdr:rowOff>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23281822" y="10831285"/>
          <a:ext cx="3048000" cy="231321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17</xdr:col>
      <xdr:colOff>83820</xdr:colOff>
      <xdr:row>25</xdr:row>
      <xdr:rowOff>22860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23281822" y="8749393"/>
          <a:ext cx="3537857" cy="2109107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0</xdr:row>
      <xdr:rowOff>0</xdr:rowOff>
    </xdr:from>
    <xdr:to>
      <xdr:col>10</xdr:col>
      <xdr:colOff>15240</xdr:colOff>
      <xdr:row>1</xdr:row>
      <xdr:rowOff>15240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63285" y="0"/>
          <a:ext cx="18043072" cy="1836964"/>
        </a:xfrm>
        <a:prstGeom prst="rect">
          <a:avLst/>
        </a:prstGeom>
      </xdr:spPr>
    </xdr:pic>
    <xdr:clientData/>
  </xdr:twoCellAnchor>
  <xdr:twoCellAnchor editAs="oneCell">
    <xdr:from>
      <xdr:col>4</xdr:col>
      <xdr:colOff>655320</xdr:colOff>
      <xdr:row>0</xdr:row>
      <xdr:rowOff>411480</xdr:rowOff>
    </xdr:from>
    <xdr:to>
      <xdr:col>5</xdr:col>
      <xdr:colOff>548640</xdr:colOff>
      <xdr:row>0</xdr:row>
      <xdr:rowOff>1363980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4395107" y="517071"/>
          <a:ext cx="2313214" cy="1183821"/>
        </a:xfrm>
        <a:prstGeom prst="rect">
          <a:avLst/>
        </a:prstGeom>
      </xdr:spPr>
    </xdr:pic>
    <xdr:clientData/>
  </xdr:twoCellAnchor>
  <xdr:twoCellAnchor editAs="oneCell">
    <xdr:from>
      <xdr:col>7</xdr:col>
      <xdr:colOff>1813560</xdr:colOff>
      <xdr:row>0</xdr:row>
      <xdr:rowOff>0</xdr:rowOff>
    </xdr:from>
    <xdr:to>
      <xdr:col>8</xdr:col>
      <xdr:colOff>1211580</xdr:colOff>
      <xdr:row>1</xdr:row>
      <xdr:rowOff>15240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3158107" y="0"/>
          <a:ext cx="1687285" cy="1836964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1379220</xdr:colOff>
      <xdr:row>1</xdr:row>
      <xdr:rowOff>0</xdr:rowOff>
    </xdr:to>
    <xdr:sp macro="" textlink="">
      <xdr:nvSpPr>
        <xdr:cNvPr id="8" name="TextBox 7"/>
        <xdr:cNvSpPr txBox="1">
          <a:spLocks noRot="1"/>
        </xdr:cNvSpPr>
      </xdr:nvSpPr>
      <xdr:spPr>
        <a:xfrm>
          <a:off x="6109607" y="0"/>
          <a:ext cx="6504214" cy="18233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우송대유학생기숙사점</a:t>
          </a:r>
        </a:p>
      </xdr:txBody>
    </xdr:sp>
    <xdr:clientData/>
  </xdr:twoCellAnchor>
  <xdr:twoCellAnchor editAs="oneCell">
    <xdr:from>
      <xdr:col>8</xdr:col>
      <xdr:colOff>1386840</xdr:colOff>
      <xdr:row>33</xdr:row>
      <xdr:rowOff>152400</xdr:rowOff>
    </xdr:from>
    <xdr:to>
      <xdr:col>9</xdr:col>
      <xdr:colOff>1760220</xdr:colOff>
      <xdr:row>33</xdr:row>
      <xdr:rowOff>853440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5063107" y="14124215"/>
          <a:ext cx="2898321" cy="884464"/>
        </a:xfrm>
        <a:prstGeom prst="rect">
          <a:avLst/>
        </a:prstGeom>
      </xdr:spPr>
    </xdr:pic>
    <xdr:clientData/>
  </xdr:twoCellAnchor>
  <xdr:twoCellAnchor editAs="oneCell">
    <xdr:from>
      <xdr:col>8</xdr:col>
      <xdr:colOff>1028700</xdr:colOff>
      <xdr:row>33</xdr:row>
      <xdr:rowOff>121920</xdr:rowOff>
    </xdr:from>
    <xdr:to>
      <xdr:col>8</xdr:col>
      <xdr:colOff>1577340</xdr:colOff>
      <xdr:row>33</xdr:row>
      <xdr:rowOff>533400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 rot="21297780">
          <a:off x="14614072" y="14083393"/>
          <a:ext cx="680357" cy="517071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33</xdr:row>
      <xdr:rowOff>685799</xdr:rowOff>
    </xdr:from>
    <xdr:to>
      <xdr:col>9</xdr:col>
      <xdr:colOff>1874520</xdr:colOff>
      <xdr:row>33</xdr:row>
      <xdr:rowOff>1043940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17349106" y="14790964"/>
          <a:ext cx="762000" cy="449035"/>
        </a:xfrm>
        <a:prstGeom prst="rect">
          <a:avLst/>
        </a:prstGeom>
      </xdr:spPr>
    </xdr:pic>
    <xdr:clientData/>
  </xdr:twoCellAnchor>
  <xdr:twoCellAnchor editAs="oneCell">
    <xdr:from>
      <xdr:col>3</xdr:col>
      <xdr:colOff>1684020</xdr:colOff>
      <xdr:row>19</xdr:row>
      <xdr:rowOff>182880</xdr:rowOff>
    </xdr:from>
    <xdr:to>
      <xdr:col>4</xdr:col>
      <xdr:colOff>487680</xdr:colOff>
      <xdr:row>23</xdr:row>
      <xdr:rowOff>7620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3007178" y="8980715"/>
          <a:ext cx="1183821" cy="1319892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29</xdr:row>
      <xdr:rowOff>68580</xdr:rowOff>
    </xdr:from>
    <xdr:to>
      <xdr:col>6</xdr:col>
      <xdr:colOff>388620</xdr:colOff>
      <xdr:row>31</xdr:row>
      <xdr:rowOff>198120</xdr:rowOff>
    </xdr:to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8164286" y="12858749"/>
          <a:ext cx="775607" cy="775607"/>
        </a:xfrm>
        <a:prstGeom prst="rect">
          <a:avLst/>
        </a:prstGeom>
      </xdr:spPr>
    </xdr:pic>
    <xdr:clientData/>
  </xdr:twoCellAnchor>
  <xdr:twoCellAnchor editAs="oneCell">
    <xdr:from>
      <xdr:col>7</xdr:col>
      <xdr:colOff>1661160</xdr:colOff>
      <xdr:row>17</xdr:row>
      <xdr:rowOff>68580</xdr:rowOff>
    </xdr:from>
    <xdr:to>
      <xdr:col>8</xdr:col>
      <xdr:colOff>76200</xdr:colOff>
      <xdr:row>17</xdr:row>
      <xdr:rowOff>358140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2967607" y="7769678"/>
          <a:ext cx="449035" cy="367392"/>
        </a:xfrm>
        <a:prstGeom prst="rect">
          <a:avLst/>
        </a:prstGeom>
      </xdr:spPr>
    </xdr:pic>
    <xdr:clientData/>
  </xdr:twoCellAnchor>
  <xdr:twoCellAnchor editAs="oneCell">
    <xdr:from>
      <xdr:col>7</xdr:col>
      <xdr:colOff>1874520</xdr:colOff>
      <xdr:row>17</xdr:row>
      <xdr:rowOff>495299</xdr:rowOff>
    </xdr:from>
    <xdr:to>
      <xdr:col>8</xdr:col>
      <xdr:colOff>198120</xdr:colOff>
      <xdr:row>18</xdr:row>
      <xdr:rowOff>83820</xdr:rowOff>
    </xdr:to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xfrm>
          <a:off x="13239749" y="8300357"/>
          <a:ext cx="326571" cy="2585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1508760</xdr:colOff>
      <xdr:row>28</xdr:row>
      <xdr:rowOff>342899</xdr:rowOff>
    </xdr:from>
    <xdr:to>
      <xdr:col>7</xdr:col>
      <xdr:colOff>426720</xdr:colOff>
      <xdr:row>32</xdr:row>
      <xdr:rowOff>144780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 rot="2534880">
          <a:off x="8271510" y="10134599"/>
          <a:ext cx="870585" cy="94488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25</xdr:row>
      <xdr:rowOff>0</xdr:rowOff>
    </xdr:from>
    <xdr:to>
      <xdr:col>16</xdr:col>
      <xdr:colOff>381000</xdr:colOff>
      <xdr:row>30</xdr:row>
      <xdr:rowOff>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8640425" y="8639175"/>
          <a:ext cx="2438400" cy="1838325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17</xdr:col>
      <xdr:colOff>83820</xdr:colOff>
      <xdr:row>25</xdr:row>
      <xdr:rowOff>22860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8640425" y="6981825"/>
          <a:ext cx="2827020" cy="168021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0</xdr:row>
      <xdr:rowOff>0</xdr:rowOff>
    </xdr:from>
    <xdr:to>
      <xdr:col>10</xdr:col>
      <xdr:colOff>15240</xdr:colOff>
      <xdr:row>1</xdr:row>
      <xdr:rowOff>15240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39065" y="0"/>
          <a:ext cx="14449425" cy="1472565"/>
        </a:xfrm>
        <a:prstGeom prst="rect">
          <a:avLst/>
        </a:prstGeom>
      </xdr:spPr>
    </xdr:pic>
    <xdr:clientData/>
  </xdr:twoCellAnchor>
  <xdr:twoCellAnchor editAs="oneCell">
    <xdr:from>
      <xdr:col>4</xdr:col>
      <xdr:colOff>655320</xdr:colOff>
      <xdr:row>0</xdr:row>
      <xdr:rowOff>411480</xdr:rowOff>
    </xdr:from>
    <xdr:to>
      <xdr:col>5</xdr:col>
      <xdr:colOff>548640</xdr:colOff>
      <xdr:row>0</xdr:row>
      <xdr:rowOff>1363980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3512820" y="411480"/>
          <a:ext cx="1845945" cy="952500"/>
        </a:xfrm>
        <a:prstGeom prst="rect">
          <a:avLst/>
        </a:prstGeom>
      </xdr:spPr>
    </xdr:pic>
    <xdr:clientData/>
  </xdr:twoCellAnchor>
  <xdr:twoCellAnchor editAs="oneCell">
    <xdr:from>
      <xdr:col>7</xdr:col>
      <xdr:colOff>1813560</xdr:colOff>
      <xdr:row>0</xdr:row>
      <xdr:rowOff>0</xdr:rowOff>
    </xdr:from>
    <xdr:to>
      <xdr:col>8</xdr:col>
      <xdr:colOff>1211580</xdr:colOff>
      <xdr:row>1</xdr:row>
      <xdr:rowOff>15240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0528935" y="0"/>
          <a:ext cx="1350645" cy="1472565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1379220</xdr:colOff>
      <xdr:row>1</xdr:row>
      <xdr:rowOff>0</xdr:rowOff>
    </xdr:to>
    <xdr:sp macro="" textlink="">
      <xdr:nvSpPr>
        <xdr:cNvPr id="8" name="TextBox 7"/>
        <xdr:cNvSpPr txBox="1">
          <a:spLocks noRot="1"/>
        </xdr:cNvSpPr>
      </xdr:nvSpPr>
      <xdr:spPr>
        <a:xfrm>
          <a:off x="4886325" y="0"/>
          <a:ext cx="5208270" cy="1457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우송대유학생기숙사점</a:t>
          </a:r>
        </a:p>
      </xdr:txBody>
    </xdr:sp>
    <xdr:clientData/>
  </xdr:twoCellAnchor>
  <xdr:twoCellAnchor editAs="oneCell">
    <xdr:from>
      <xdr:col>8</xdr:col>
      <xdr:colOff>1386840</xdr:colOff>
      <xdr:row>33</xdr:row>
      <xdr:rowOff>152400</xdr:rowOff>
    </xdr:from>
    <xdr:to>
      <xdr:col>9</xdr:col>
      <xdr:colOff>1760220</xdr:colOff>
      <xdr:row>33</xdr:row>
      <xdr:rowOff>853440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12054840" y="11249025"/>
          <a:ext cx="2326005" cy="701040"/>
        </a:xfrm>
        <a:prstGeom prst="rect">
          <a:avLst/>
        </a:prstGeom>
      </xdr:spPr>
    </xdr:pic>
    <xdr:clientData/>
  </xdr:twoCellAnchor>
  <xdr:twoCellAnchor editAs="oneCell">
    <xdr:from>
      <xdr:col>8</xdr:col>
      <xdr:colOff>1028700</xdr:colOff>
      <xdr:row>33</xdr:row>
      <xdr:rowOff>121920</xdr:rowOff>
    </xdr:from>
    <xdr:to>
      <xdr:col>8</xdr:col>
      <xdr:colOff>1577340</xdr:colOff>
      <xdr:row>33</xdr:row>
      <xdr:rowOff>533400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 rot="21297780">
          <a:off x="11696700" y="11218545"/>
          <a:ext cx="548640" cy="411480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33</xdr:row>
      <xdr:rowOff>685799</xdr:rowOff>
    </xdr:from>
    <xdr:to>
      <xdr:col>9</xdr:col>
      <xdr:colOff>1874520</xdr:colOff>
      <xdr:row>33</xdr:row>
      <xdr:rowOff>1043940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13893165" y="11782424"/>
          <a:ext cx="601980" cy="358141"/>
        </a:xfrm>
        <a:prstGeom prst="rect">
          <a:avLst/>
        </a:prstGeom>
      </xdr:spPr>
    </xdr:pic>
    <xdr:clientData/>
  </xdr:twoCellAnchor>
  <xdr:twoCellAnchor editAs="oneCell">
    <xdr:from>
      <xdr:col>3</xdr:col>
      <xdr:colOff>1684020</xdr:colOff>
      <xdr:row>19</xdr:row>
      <xdr:rowOff>182880</xdr:rowOff>
    </xdr:from>
    <xdr:to>
      <xdr:col>4</xdr:col>
      <xdr:colOff>487680</xdr:colOff>
      <xdr:row>23</xdr:row>
      <xdr:rowOff>7620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2398395" y="7164705"/>
          <a:ext cx="946785" cy="104394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29</xdr:row>
      <xdr:rowOff>68580</xdr:rowOff>
    </xdr:from>
    <xdr:to>
      <xdr:col>6</xdr:col>
      <xdr:colOff>388620</xdr:colOff>
      <xdr:row>31</xdr:row>
      <xdr:rowOff>198120</xdr:rowOff>
    </xdr:to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6524625" y="10260330"/>
          <a:ext cx="626745" cy="605790"/>
        </a:xfrm>
        <a:prstGeom prst="rect">
          <a:avLst/>
        </a:prstGeom>
      </xdr:spPr>
    </xdr:pic>
    <xdr:clientData/>
  </xdr:twoCellAnchor>
  <xdr:twoCellAnchor editAs="oneCell">
    <xdr:from>
      <xdr:col>7</xdr:col>
      <xdr:colOff>1661160</xdr:colOff>
      <xdr:row>17</xdr:row>
      <xdr:rowOff>68580</xdr:rowOff>
    </xdr:from>
    <xdr:to>
      <xdr:col>8</xdr:col>
      <xdr:colOff>76200</xdr:colOff>
      <xdr:row>17</xdr:row>
      <xdr:rowOff>358140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0376535" y="6193155"/>
          <a:ext cx="367665" cy="289560"/>
        </a:xfrm>
        <a:prstGeom prst="rect">
          <a:avLst/>
        </a:prstGeom>
      </xdr:spPr>
    </xdr:pic>
    <xdr:clientData/>
  </xdr:twoCellAnchor>
  <xdr:twoCellAnchor editAs="oneCell">
    <xdr:from>
      <xdr:col>7</xdr:col>
      <xdr:colOff>1874520</xdr:colOff>
      <xdr:row>17</xdr:row>
      <xdr:rowOff>495299</xdr:rowOff>
    </xdr:from>
    <xdr:to>
      <xdr:col>8</xdr:col>
      <xdr:colOff>198120</xdr:colOff>
      <xdr:row>18</xdr:row>
      <xdr:rowOff>83820</xdr:rowOff>
    </xdr:to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xfrm>
          <a:off x="10589895" y="6619874"/>
          <a:ext cx="276225" cy="1981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2081893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C60A80FC-0BBA-487D-8820-50A6C0ED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083768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54428</xdr:colOff>
      <xdr:row>0</xdr:row>
      <xdr:rowOff>85203</xdr:rowOff>
    </xdr:from>
    <xdr:to>
      <xdr:col>4</xdr:col>
      <xdr:colOff>983795</xdr:colOff>
      <xdr:row>0</xdr:row>
      <xdr:rowOff>808013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58902373-B454-4FC1-BFFC-7F2AEFEE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053" y="85203"/>
          <a:ext cx="929367" cy="722810"/>
        </a:xfrm>
        <a:prstGeom prst="rect">
          <a:avLst/>
        </a:prstGeom>
      </xdr:spPr>
    </xdr:pic>
    <xdr:clientData/>
  </xdr:twoCellAnchor>
  <xdr:twoCellAnchor editAs="oneCell">
    <xdr:from>
      <xdr:col>6</xdr:col>
      <xdr:colOff>1258455</xdr:colOff>
      <xdr:row>0</xdr:row>
      <xdr:rowOff>186315</xdr:rowOff>
    </xdr:from>
    <xdr:to>
      <xdr:col>7</xdr:col>
      <xdr:colOff>266731</xdr:colOff>
      <xdr:row>0</xdr:row>
      <xdr:rowOff>1129393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EB9CFC6-6EE2-46D5-B17B-7916E5121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3080" y="186315"/>
          <a:ext cx="1341901" cy="943078"/>
        </a:xfrm>
        <a:prstGeom prst="rect">
          <a:avLst/>
        </a:prstGeom>
      </xdr:spPr>
    </xdr:pic>
    <xdr:clientData/>
  </xdr:twoCellAnchor>
  <xdr:twoCellAnchor>
    <xdr:from>
      <xdr:col>4</xdr:col>
      <xdr:colOff>775607</xdr:colOff>
      <xdr:row>0</xdr:row>
      <xdr:rowOff>258536</xdr:rowOff>
    </xdr:from>
    <xdr:to>
      <xdr:col>6</xdr:col>
      <xdr:colOff>979715</xdr:colOff>
      <xdr:row>0</xdr:row>
      <xdr:rowOff>1123282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157232" y="258536"/>
          <a:ext cx="515710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rgbClr val="EA4A66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rgbClr val="EA4A66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1904882</xdr:colOff>
      <xdr:row>6</xdr:row>
      <xdr:rowOff>373770</xdr:rowOff>
    </xdr:from>
    <xdr:to>
      <xdr:col>6</xdr:col>
      <xdr:colOff>537342</xdr:colOff>
      <xdr:row>9</xdr:row>
      <xdr:rowOff>176893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5882" y="4021845"/>
          <a:ext cx="966085" cy="831823"/>
        </a:xfrm>
        <a:prstGeom prst="rect">
          <a:avLst/>
        </a:prstGeom>
      </xdr:spPr>
    </xdr:pic>
    <xdr:clientData/>
  </xdr:twoCellAnchor>
  <xdr:twoCellAnchor editAs="oneCell">
    <xdr:from>
      <xdr:col>2</xdr:col>
      <xdr:colOff>1851082</xdr:colOff>
      <xdr:row>0</xdr:row>
      <xdr:rowOff>925286</xdr:rowOff>
    </xdr:from>
    <xdr:to>
      <xdr:col>3</xdr:col>
      <xdr:colOff>503464</xdr:colOff>
      <xdr:row>3</xdr:row>
      <xdr:rowOff>294644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CD5210BB-9CCC-4F01-8F08-F61A76F22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1632" y="925286"/>
          <a:ext cx="986007" cy="1341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1859067</xdr:colOff>
      <xdr:row>14</xdr:row>
      <xdr:rowOff>158636</xdr:rowOff>
    </xdr:from>
    <xdr:to>
      <xdr:col>8</xdr:col>
      <xdr:colOff>449165</xdr:colOff>
      <xdr:row>16</xdr:row>
      <xdr:rowOff>244928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182556D3-9DFF-4CE1-BA7F-F9E78930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7317" y="6283211"/>
          <a:ext cx="923723" cy="848292"/>
        </a:xfrm>
        <a:prstGeom prst="rect">
          <a:avLst/>
        </a:prstGeom>
      </xdr:spPr>
    </xdr:pic>
    <xdr:clientData/>
  </xdr:twoCellAnchor>
  <xdr:twoCellAnchor editAs="oneCell">
    <xdr:from>
      <xdr:col>0</xdr:col>
      <xdr:colOff>176893</xdr:colOff>
      <xdr:row>16</xdr:row>
      <xdr:rowOff>186626</xdr:rowOff>
    </xdr:from>
    <xdr:to>
      <xdr:col>2</xdr:col>
      <xdr:colOff>628815</xdr:colOff>
      <xdr:row>17</xdr:row>
      <xdr:rowOff>272142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DEC2DFCF-A7FE-4BB8-A0AE-43F6AC0AE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7073201"/>
          <a:ext cx="1042472" cy="952291"/>
        </a:xfrm>
        <a:prstGeom prst="rect">
          <a:avLst/>
        </a:prstGeom>
      </xdr:spPr>
    </xdr:pic>
    <xdr:clientData/>
  </xdr:twoCellAnchor>
  <xdr:twoCellAnchor editAs="oneCell">
    <xdr:from>
      <xdr:col>3</xdr:col>
      <xdr:colOff>1978179</xdr:colOff>
      <xdr:row>20</xdr:row>
      <xdr:rowOff>68236</xdr:rowOff>
    </xdr:from>
    <xdr:to>
      <xdr:col>4</xdr:col>
      <xdr:colOff>557892</xdr:colOff>
      <xdr:row>23</xdr:row>
      <xdr:rowOff>266153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57C32B0E-4314-4897-91E5-26E8CADE7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2354" y="9231286"/>
          <a:ext cx="1037163" cy="931342"/>
        </a:xfrm>
        <a:prstGeom prst="rect">
          <a:avLst/>
        </a:prstGeom>
      </xdr:spPr>
    </xdr:pic>
    <xdr:clientData/>
  </xdr:twoCellAnchor>
  <xdr:twoCellAnchor editAs="oneCell">
    <xdr:from>
      <xdr:col>7</xdr:col>
      <xdr:colOff>1997460</xdr:colOff>
      <xdr:row>27</xdr:row>
      <xdr:rowOff>102539</xdr:rowOff>
    </xdr:from>
    <xdr:to>
      <xdr:col>8</xdr:col>
      <xdr:colOff>498393</xdr:colOff>
      <xdr:row>30</xdr:row>
      <xdr:rowOff>318188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93CAE5BC-DBB9-48D2-9C27-5A0A1A743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775951">
          <a:off x="14598927" y="12523247"/>
          <a:ext cx="968124" cy="8345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91440</xdr:colOff>
      <xdr:row>0</xdr:row>
      <xdr:rowOff>30480</xdr:rowOff>
    </xdr:from>
    <xdr:to>
      <xdr:col>18</xdr:col>
      <xdr:colOff>419100</xdr:colOff>
      <xdr:row>8</xdr:row>
      <xdr:rowOff>144780</xdr:rowOff>
    </xdr:to>
    <xdr:grpSp>
      <xdr:nvGrpSpPr>
        <xdr:cNvPr id="2" name="그룹 1"/>
        <xdr:cNvGrpSpPr>
          <a:grpSpLocks/>
        </xdr:cNvGrpSpPr>
      </xdr:nvGrpSpPr>
      <xdr:grpSpPr>
        <a:xfrm>
          <a:off x="19036394" y="40821"/>
          <a:ext cx="6408964" cy="6490607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wrap="square" lIns="91440" tIns="45720" rIns="91440" bIns="45720" anchor="ctr"/>
          <a:lstStyle/>
          <a:p>
            <a:pPr algn="ctr" eaLnBrk="0" latinLnBrk="0">
              <a:lnSpc>
                <a:spcPct val="100000"/>
              </a:lnSpc>
            </a:pPr>
            <a:endParaRPr/>
          </a:p>
        </xdr:txBody>
      </xdr:sp>
      <xdr:sp macro="" textlink="">
        <xdr:nvSpPr>
          <xdr:cNvPr id="4" name="TextBox 5"/>
          <xdr:cNvSpPr txBox="1">
            <a:spLocks noRot="1"/>
          </xdr:cNvSpPr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vertOverflow="overflow" horzOverflow="overflow" wrap="square" lIns="90170" tIns="46990" rIns="90170" bIns="46990"/>
          <a:lstStyle/>
          <a:p>
            <a:pPr algn="l" eaLnBrk="0" latinLnBrk="0">
              <a:lnSpc>
                <a:spcPct val="100000"/>
              </a:lnSpc>
            </a:pPr>
            <a:r>
              <a:rPr lang="ko-KR" altLang="en-US" sz="1200">
                <a:solidFill>
                  <a:srgbClr val="000000"/>
                </a:solidFill>
                <a:latin typeface="맑은 고딕"/>
                <a:ea typeface="맑은 고딕"/>
              </a:rPr>
              <a:t>- 폰트 : 나눔체 or CJ온리원체 (2가지 폰트 중에서만 사용)</a:t>
            </a:r>
          </a:p>
          <a:p>
            <a:pPr algn="l" eaLnBrk="0" latinLnBrk="0">
              <a:lnSpc>
                <a:spcPct val="100000"/>
              </a:lnSpc>
            </a:pPr>
            <a:r>
              <a:rPr lang="ko-KR" altLang="en-US" sz="1200">
                <a:solidFill>
                  <a:srgbClr val="000000"/>
                </a:solidFill>
                <a:latin typeface="맑은 고딕"/>
                <a:ea typeface="맑은 고딕"/>
              </a:rPr>
              <a:t>- 크기: 주간메뉴표 8포인트 (일일메뉴표는 지정 폰트 크기 준수)</a:t>
            </a:r>
          </a:p>
          <a:p>
            <a:pPr algn="l" eaLnBrk="0" latinLnBrk="0">
              <a:lnSpc>
                <a:spcPct val="100000"/>
              </a:lnSpc>
            </a:pPr>
            <a:r>
              <a:rPr lang="ko-KR" altLang="en-US" sz="1200">
                <a:solidFill>
                  <a:srgbClr val="000000"/>
                </a:solidFill>
                <a:latin typeface="맑은 고딕"/>
                <a:ea typeface="맑은 고딕"/>
              </a:rPr>
              <a:t>- 색상: 기본은 검정색 / 주찬메뉴 색상은 진한 빨강색</a:t>
            </a:r>
          </a:p>
        </xdr:txBody>
      </xdr:sp>
      <xdr:sp macro="" textlink="">
        <xdr:nvSpPr>
          <xdr:cNvPr id="5" name="TextBox 7"/>
          <xdr:cNvSpPr txBox="1">
            <a:spLocks noRot="1"/>
          </xdr:cNvSpPr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vertOverflow="overflow" horzOverflow="overflow" wrap="square" lIns="90170" tIns="46990" rIns="90170" bIns="46990"/>
          <a:lstStyle/>
          <a:p>
            <a:pPr algn="ctr" eaLnBrk="0" latinLnBrk="0">
              <a:lnSpc>
                <a:spcPct val="100000"/>
              </a:lnSpc>
            </a:pPr>
            <a:r>
              <a:rPr lang="ko-KR" altLang="en-US" sz="1800" b="1">
                <a:solidFill>
                  <a:srgbClr val="0070C0"/>
                </a:solidFill>
                <a:latin typeface="맑은 고딕"/>
                <a:ea typeface="맑은 고딕"/>
              </a:rPr>
              <a:t>사용 가이드</a:t>
            </a:r>
          </a:p>
        </xdr:txBody>
      </xdr:sp>
    </xdr:grpSp>
    <xdr:clientData/>
  </xdr:twoCellAnchor>
  <xdr:twoCellAnchor editAs="oneCell">
    <xdr:from>
      <xdr:col>5</xdr:col>
      <xdr:colOff>1371599</xdr:colOff>
      <xdr:row>14</xdr:row>
      <xdr:rowOff>0</xdr:rowOff>
    </xdr:from>
    <xdr:to>
      <xdr:col>6</xdr:col>
      <xdr:colOff>53340</xdr:colOff>
      <xdr:row>17</xdr:row>
      <xdr:rowOff>76200</xdr:rowOff>
    </xdr:to>
    <xdr:pic>
      <xdr:nvPicPr>
        <xdr:cNvPr id="13" name="그림 12" descr="https://search.pstatic.net/common/?src=http%3A%2F%2Fblogfiles.naver.net%2FMjAyMTAyMTZfMjgg%2FMDAxNjEzNDgyNTE1ODIw.TbADSb4Jn_yuG-aVsqKuk2yIRRQ7Z-Lb9J77HyHug4Ug.5KFNXOzSUJeT9LVGcrxDUWGrJns4bxb0GJqdFUzeBe8g.PNG.vbbbb2001%2F07.png&amp;type=sc960_83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9198429" y="7606393"/>
          <a:ext cx="721178" cy="707571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1371599</xdr:colOff>
      <xdr:row>14</xdr:row>
      <xdr:rowOff>0</xdr:rowOff>
    </xdr:from>
    <xdr:to>
      <xdr:col>6</xdr:col>
      <xdr:colOff>53340</xdr:colOff>
      <xdr:row>17</xdr:row>
      <xdr:rowOff>76200</xdr:rowOff>
    </xdr:to>
    <xdr:pic>
      <xdr:nvPicPr>
        <xdr:cNvPr id="27" name="그림 26" descr="https://search.pstatic.net/common/?src=http%3A%2F%2Fblogfiles.naver.net%2FMjAyMTAyMTZfMjgg%2FMDAxNjEzNDgyNTE1ODIw.TbADSb4Jn_yuG-aVsqKuk2yIRRQ7Z-Lb9J77HyHug4Ug.5KFNXOzSUJeT9LVGcrxDUWGrJns4bxb0GJqdFUzeBe8g.PNG.vbbbb2001%2F07.png&amp;type=sc960_83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9198429" y="7606393"/>
          <a:ext cx="721178" cy="70757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1394460</xdr:colOff>
      <xdr:row>16</xdr:row>
      <xdr:rowOff>129540</xdr:rowOff>
    </xdr:from>
    <xdr:to>
      <xdr:col>4</xdr:col>
      <xdr:colOff>182880</xdr:colOff>
      <xdr:row>17</xdr:row>
      <xdr:rowOff>434339</xdr:rowOff>
    </xdr:to>
    <xdr:pic>
      <xdr:nvPicPr>
        <xdr:cNvPr id="30" name="그림 29" descr="https://search.pstatic.net/common/?src=http%3A%2F%2Fblogfiles.naver.net%2FMjAyMTAyMTZfMjgg%2FMDAxNjEzNDgyNTE1ODIw.TbADSb4Jn_yuG-aVsqKuk2yIRRQ7Z-Lb9J77HyHug4Ug.5KFNXOzSUJeT9LVGcrxDUWGrJns4bxb0GJqdFUzeBe8g.PNG.vbbbb2001%2F07.png&amp;type=sc960_83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4762500" y="8055428"/>
          <a:ext cx="721178" cy="707571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3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533400</xdr:colOff>
      <xdr:row>1</xdr:row>
      <xdr:rowOff>137160</xdr:rowOff>
    </xdr:from>
    <xdr:to>
      <xdr:col>9</xdr:col>
      <xdr:colOff>838200</xdr:colOff>
      <xdr:row>2</xdr:row>
      <xdr:rowOff>175260</xdr:rowOff>
    </xdr:to>
    <xdr:sp macro="" textlink="">
      <xdr:nvSpPr>
        <xdr:cNvPr id="33" name="AutoShape 1" descr="이미지"/>
        <xdr:cNvSpPr>
          <a:spLocks noChangeAspect="1" noChangeArrowheads="1"/>
        </xdr:cNvSpPr>
      </xdr:nvSpPr>
      <xdr:spPr>
        <a:xfrm>
          <a:off x="17213036" y="1632857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3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60960</xdr:colOff>
      <xdr:row>1</xdr:row>
      <xdr:rowOff>236220</xdr:rowOff>
    </xdr:from>
    <xdr:to>
      <xdr:col>5</xdr:col>
      <xdr:colOff>365760</xdr:colOff>
      <xdr:row>3</xdr:row>
      <xdr:rowOff>7620</xdr:rowOff>
    </xdr:to>
    <xdr:sp macro="" textlink="">
      <xdr:nvSpPr>
        <xdr:cNvPr id="44" name="AutoShape 1" descr="이미지"/>
        <xdr:cNvSpPr>
          <a:spLocks noChangeAspect="1" noChangeArrowheads="1"/>
        </xdr:cNvSpPr>
      </xdr:nvSpPr>
      <xdr:spPr>
        <a:xfrm>
          <a:off x="7565571" y="1755321"/>
          <a:ext cx="381000" cy="394607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4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4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4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4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4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5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5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5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5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5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5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5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5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6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6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6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6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6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6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6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6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7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7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7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7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7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7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7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7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8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8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8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8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8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8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8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8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8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8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9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9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9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9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0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101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396240</xdr:colOff>
      <xdr:row>3</xdr:row>
      <xdr:rowOff>15240</xdr:rowOff>
    </xdr:from>
    <xdr:to>
      <xdr:col>6</xdr:col>
      <xdr:colOff>701040</xdr:colOff>
      <xdr:row>4</xdr:row>
      <xdr:rowOff>53340</xdr:rowOff>
    </xdr:to>
    <xdr:sp macro="" textlink="">
      <xdr:nvSpPr>
        <xdr:cNvPr id="102" name="AutoShape 1" descr="이미지"/>
        <xdr:cNvSpPr>
          <a:spLocks noChangeAspect="1" noChangeArrowheads="1"/>
        </xdr:cNvSpPr>
      </xdr:nvSpPr>
      <xdr:spPr>
        <a:xfrm>
          <a:off x="10341429" y="2149928"/>
          <a:ext cx="381000" cy="394607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0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0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1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1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2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5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5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5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5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5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5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5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6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6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6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6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6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6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6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6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6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71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7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7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7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7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7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7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7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7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8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181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8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9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9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9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9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0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0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0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03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0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0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0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0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0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0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1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11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3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3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3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3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3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24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4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53340</xdr:colOff>
      <xdr:row>3</xdr:row>
      <xdr:rowOff>0</xdr:rowOff>
    </xdr:from>
    <xdr:to>
      <xdr:col>8</xdr:col>
      <xdr:colOff>358140</xdr:colOff>
      <xdr:row>4</xdr:row>
      <xdr:rowOff>38100</xdr:rowOff>
    </xdr:to>
    <xdr:sp macro="" textlink="">
      <xdr:nvSpPr>
        <xdr:cNvPr id="251" name="AutoShape 1" descr="이미지"/>
        <xdr:cNvSpPr>
          <a:spLocks noChangeAspect="1" noChangeArrowheads="1"/>
        </xdr:cNvSpPr>
      </xdr:nvSpPr>
      <xdr:spPr>
        <a:xfrm>
          <a:off x="14382749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5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6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7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8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4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5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6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7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8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53340</xdr:colOff>
      <xdr:row>3</xdr:row>
      <xdr:rowOff>0</xdr:rowOff>
    </xdr:from>
    <xdr:to>
      <xdr:col>9</xdr:col>
      <xdr:colOff>358140</xdr:colOff>
      <xdr:row>4</xdr:row>
      <xdr:rowOff>38100</xdr:rowOff>
    </xdr:to>
    <xdr:sp macro="" textlink="">
      <xdr:nvSpPr>
        <xdr:cNvPr id="976" name="AutoShape 1" descr="이미지"/>
        <xdr:cNvSpPr>
          <a:spLocks noChangeAspect="1" noChangeArrowheads="1"/>
        </xdr:cNvSpPr>
      </xdr:nvSpPr>
      <xdr:spPr>
        <a:xfrm>
          <a:off x="16614321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9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7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8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9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9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99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99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0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1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2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2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2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1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30480</xdr:colOff>
      <xdr:row>3</xdr:row>
      <xdr:rowOff>45720</xdr:rowOff>
    </xdr:from>
    <xdr:to>
      <xdr:col>9</xdr:col>
      <xdr:colOff>335280</xdr:colOff>
      <xdr:row>4</xdr:row>
      <xdr:rowOff>83820</xdr:rowOff>
    </xdr:to>
    <xdr:sp macro="" textlink="">
      <xdr:nvSpPr>
        <xdr:cNvPr id="1034" name="AutoShape 1" descr="이미지"/>
        <xdr:cNvSpPr>
          <a:spLocks noChangeAspect="1" noChangeArrowheads="1"/>
        </xdr:cNvSpPr>
      </xdr:nvSpPr>
      <xdr:spPr>
        <a:xfrm>
          <a:off x="16587107" y="2190750"/>
          <a:ext cx="381000" cy="394607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3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1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04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4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5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6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1071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449580</xdr:colOff>
      <xdr:row>3</xdr:row>
      <xdr:rowOff>0</xdr:rowOff>
    </xdr:from>
    <xdr:to>
      <xdr:col>6</xdr:col>
      <xdr:colOff>754380</xdr:colOff>
      <xdr:row>4</xdr:row>
      <xdr:rowOff>38100</xdr:rowOff>
    </xdr:to>
    <xdr:sp macro="" textlink="">
      <xdr:nvSpPr>
        <xdr:cNvPr id="1072" name="AutoShape 1" descr="이미지"/>
        <xdr:cNvSpPr>
          <a:spLocks noChangeAspect="1" noChangeArrowheads="1"/>
        </xdr:cNvSpPr>
      </xdr:nvSpPr>
      <xdr:spPr>
        <a:xfrm>
          <a:off x="1040946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7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08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1087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8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8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09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1100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0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1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2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3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4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4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4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4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4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4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4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4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4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4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5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5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5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5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5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5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5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5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5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5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6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6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6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6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164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165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166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167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6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6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7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7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7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7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174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175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7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7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7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7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8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8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8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1183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396240</xdr:colOff>
      <xdr:row>3</xdr:row>
      <xdr:rowOff>15240</xdr:rowOff>
    </xdr:from>
    <xdr:to>
      <xdr:col>6</xdr:col>
      <xdr:colOff>701040</xdr:colOff>
      <xdr:row>4</xdr:row>
      <xdr:rowOff>53340</xdr:rowOff>
    </xdr:to>
    <xdr:sp macro="" textlink="">
      <xdr:nvSpPr>
        <xdr:cNvPr id="1184" name="AutoShape 1" descr="이미지"/>
        <xdr:cNvSpPr>
          <a:spLocks noChangeAspect="1" noChangeArrowheads="1"/>
        </xdr:cNvSpPr>
      </xdr:nvSpPr>
      <xdr:spPr>
        <a:xfrm>
          <a:off x="10341429" y="2149928"/>
          <a:ext cx="381000" cy="394607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8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8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8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8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8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9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9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9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9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9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9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19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9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19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19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0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0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0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0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0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205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1206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0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0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0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1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1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1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1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1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1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1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1217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449580</xdr:colOff>
      <xdr:row>3</xdr:row>
      <xdr:rowOff>0</xdr:rowOff>
    </xdr:from>
    <xdr:to>
      <xdr:col>7</xdr:col>
      <xdr:colOff>754380</xdr:colOff>
      <xdr:row>4</xdr:row>
      <xdr:rowOff>38100</xdr:rowOff>
    </xdr:to>
    <xdr:sp macro="" textlink="">
      <xdr:nvSpPr>
        <xdr:cNvPr id="1218" name="AutoShape 1" descr="이미지"/>
        <xdr:cNvSpPr>
          <a:spLocks noChangeAspect="1" noChangeArrowheads="1"/>
        </xdr:cNvSpPr>
      </xdr:nvSpPr>
      <xdr:spPr>
        <a:xfrm>
          <a:off x="12641036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1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2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3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3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23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3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3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124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4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5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6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7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8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1292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449580</xdr:colOff>
      <xdr:row>3</xdr:row>
      <xdr:rowOff>0</xdr:rowOff>
    </xdr:from>
    <xdr:to>
      <xdr:col>6</xdr:col>
      <xdr:colOff>754380</xdr:colOff>
      <xdr:row>4</xdr:row>
      <xdr:rowOff>38100</xdr:rowOff>
    </xdr:to>
    <xdr:sp macro="" textlink="">
      <xdr:nvSpPr>
        <xdr:cNvPr id="1293" name="AutoShape 1" descr="이미지"/>
        <xdr:cNvSpPr>
          <a:spLocks noChangeAspect="1" noChangeArrowheads="1"/>
        </xdr:cNvSpPr>
      </xdr:nvSpPr>
      <xdr:spPr>
        <a:xfrm>
          <a:off x="1040946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29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130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1308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0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1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1321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2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3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4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5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6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6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6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6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136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6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6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6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6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6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1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53340</xdr:colOff>
      <xdr:row>3</xdr:row>
      <xdr:rowOff>0</xdr:rowOff>
    </xdr:from>
    <xdr:to>
      <xdr:col>3</xdr:col>
      <xdr:colOff>358140</xdr:colOff>
      <xdr:row>4</xdr:row>
      <xdr:rowOff>38100</xdr:rowOff>
    </xdr:to>
    <xdr:sp macro="" textlink="">
      <xdr:nvSpPr>
        <xdr:cNvPr id="1375" name="AutoShape 1" descr="이미지"/>
        <xdr:cNvSpPr>
          <a:spLocks noChangeAspect="1" noChangeArrowheads="1"/>
        </xdr:cNvSpPr>
      </xdr:nvSpPr>
      <xdr:spPr>
        <a:xfrm>
          <a:off x="3088821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8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7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1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2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3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4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5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6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7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53340</xdr:colOff>
      <xdr:row>3</xdr:row>
      <xdr:rowOff>0</xdr:rowOff>
    </xdr:from>
    <xdr:to>
      <xdr:col>3</xdr:col>
      <xdr:colOff>358140</xdr:colOff>
      <xdr:row>4</xdr:row>
      <xdr:rowOff>38100</xdr:rowOff>
    </xdr:to>
    <xdr:sp macro="" textlink="">
      <xdr:nvSpPr>
        <xdr:cNvPr id="1388" name="AutoShape 1" descr="이미지"/>
        <xdr:cNvSpPr>
          <a:spLocks noChangeAspect="1" noChangeArrowheads="1"/>
        </xdr:cNvSpPr>
      </xdr:nvSpPr>
      <xdr:spPr>
        <a:xfrm>
          <a:off x="3088821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89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38100</xdr:rowOff>
    </xdr:to>
    <xdr:sp macro="" textlink="">
      <xdr:nvSpPr>
        <xdr:cNvPr id="1390" name="AutoShape 1" descr="이미지"/>
        <xdr:cNvSpPr>
          <a:spLocks noChangeAspect="1" noChangeArrowheads="1"/>
        </xdr:cNvSpPr>
      </xdr:nvSpPr>
      <xdr:spPr>
        <a:xfrm>
          <a:off x="3020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39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0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1413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449580</xdr:colOff>
      <xdr:row>3</xdr:row>
      <xdr:rowOff>0</xdr:rowOff>
    </xdr:from>
    <xdr:to>
      <xdr:col>8</xdr:col>
      <xdr:colOff>754380</xdr:colOff>
      <xdr:row>4</xdr:row>
      <xdr:rowOff>38100</xdr:rowOff>
    </xdr:to>
    <xdr:sp macro="" textlink="">
      <xdr:nvSpPr>
        <xdr:cNvPr id="1414" name="AutoShape 1" descr="이미지"/>
        <xdr:cNvSpPr>
          <a:spLocks noChangeAspect="1" noChangeArrowheads="1"/>
        </xdr:cNvSpPr>
      </xdr:nvSpPr>
      <xdr:spPr>
        <a:xfrm>
          <a:off x="1487260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1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2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1429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3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1442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4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5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6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7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8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49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0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1508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449580</xdr:colOff>
      <xdr:row>3</xdr:row>
      <xdr:rowOff>0</xdr:rowOff>
    </xdr:from>
    <xdr:to>
      <xdr:col>8</xdr:col>
      <xdr:colOff>754380</xdr:colOff>
      <xdr:row>4</xdr:row>
      <xdr:rowOff>38100</xdr:rowOff>
    </xdr:to>
    <xdr:sp macro="" textlink="">
      <xdr:nvSpPr>
        <xdr:cNvPr id="1509" name="AutoShape 1" descr="이미지"/>
        <xdr:cNvSpPr>
          <a:spLocks noChangeAspect="1" noChangeArrowheads="1"/>
        </xdr:cNvSpPr>
      </xdr:nvSpPr>
      <xdr:spPr>
        <a:xfrm>
          <a:off x="1487260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1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1524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2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1537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3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4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5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6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7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158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5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1603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449580</xdr:colOff>
      <xdr:row>3</xdr:row>
      <xdr:rowOff>0</xdr:rowOff>
    </xdr:from>
    <xdr:to>
      <xdr:col>9</xdr:col>
      <xdr:colOff>754380</xdr:colOff>
      <xdr:row>4</xdr:row>
      <xdr:rowOff>38100</xdr:rowOff>
    </xdr:to>
    <xdr:sp macro="" textlink="">
      <xdr:nvSpPr>
        <xdr:cNvPr id="1604" name="AutoShape 1" descr="이미지"/>
        <xdr:cNvSpPr>
          <a:spLocks noChangeAspect="1" noChangeArrowheads="1"/>
        </xdr:cNvSpPr>
      </xdr:nvSpPr>
      <xdr:spPr>
        <a:xfrm>
          <a:off x="1710417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1619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1632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6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1698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449580</xdr:colOff>
      <xdr:row>3</xdr:row>
      <xdr:rowOff>0</xdr:rowOff>
    </xdr:from>
    <xdr:to>
      <xdr:col>9</xdr:col>
      <xdr:colOff>754380</xdr:colOff>
      <xdr:row>4</xdr:row>
      <xdr:rowOff>38100</xdr:rowOff>
    </xdr:to>
    <xdr:sp macro="" textlink="">
      <xdr:nvSpPr>
        <xdr:cNvPr id="1699" name="AutoShape 1" descr="이미지"/>
        <xdr:cNvSpPr>
          <a:spLocks noChangeAspect="1" noChangeArrowheads="1"/>
        </xdr:cNvSpPr>
      </xdr:nvSpPr>
      <xdr:spPr>
        <a:xfrm>
          <a:off x="1710417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1714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1727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17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1771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1772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1773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1774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1775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1776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1249679</xdr:colOff>
      <xdr:row>30</xdr:row>
      <xdr:rowOff>137160</xdr:rowOff>
    </xdr:from>
    <xdr:to>
      <xdr:col>9</xdr:col>
      <xdr:colOff>1554480</xdr:colOff>
      <xdr:row>30</xdr:row>
      <xdr:rowOff>441960</xdr:rowOff>
    </xdr:to>
    <xdr:sp macro="" textlink="">
      <xdr:nvSpPr>
        <xdr:cNvPr id="1793" name="AutoShape 1" descr="이미지"/>
        <xdr:cNvSpPr>
          <a:spLocks noChangeAspect="1" noChangeArrowheads="1"/>
        </xdr:cNvSpPr>
      </xdr:nvSpPr>
      <xdr:spPr>
        <a:xfrm>
          <a:off x="18111106" y="18478500"/>
          <a:ext cx="381000" cy="367392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0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1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2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3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4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5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6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38100</xdr:rowOff>
    </xdr:to>
    <xdr:sp macro="" textlink="">
      <xdr:nvSpPr>
        <xdr:cNvPr id="2427" name="AutoShape 1" descr="이미지"/>
        <xdr:cNvSpPr>
          <a:spLocks noChangeAspect="1" noChangeArrowheads="1"/>
        </xdr:cNvSpPr>
      </xdr:nvSpPr>
      <xdr:spPr>
        <a:xfrm>
          <a:off x="5252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2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3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438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3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3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4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453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5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463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8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69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0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1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2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3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4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5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6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4</xdr:row>
      <xdr:rowOff>38100</xdr:rowOff>
    </xdr:to>
    <xdr:sp macro="" textlink="">
      <xdr:nvSpPr>
        <xdr:cNvPr id="2477" name="AutoShape 1" descr="이미지"/>
        <xdr:cNvSpPr>
          <a:spLocks noChangeAspect="1" noChangeArrowheads="1"/>
        </xdr:cNvSpPr>
      </xdr:nvSpPr>
      <xdr:spPr>
        <a:xfrm>
          <a:off x="748392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478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1432560</xdr:colOff>
      <xdr:row>4</xdr:row>
      <xdr:rowOff>845820</xdr:rowOff>
    </xdr:from>
    <xdr:to>
      <xdr:col>5</xdr:col>
      <xdr:colOff>320040</xdr:colOff>
      <xdr:row>4</xdr:row>
      <xdr:rowOff>1234440</xdr:rowOff>
    </xdr:to>
    <xdr:pic>
      <xdr:nvPicPr>
        <xdr:cNvPr id="2479" name="그림 2478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 rot="19877554">
          <a:off x="7048500" y="3524250"/>
          <a:ext cx="830035" cy="4898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8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492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396240</xdr:colOff>
      <xdr:row>3</xdr:row>
      <xdr:rowOff>15240</xdr:rowOff>
    </xdr:from>
    <xdr:to>
      <xdr:col>6</xdr:col>
      <xdr:colOff>701040</xdr:colOff>
      <xdr:row>4</xdr:row>
      <xdr:rowOff>53340</xdr:rowOff>
    </xdr:to>
    <xdr:sp macro="" textlink="">
      <xdr:nvSpPr>
        <xdr:cNvPr id="2493" name="AutoShape 1" descr="이미지"/>
        <xdr:cNvSpPr>
          <a:spLocks noChangeAspect="1" noChangeArrowheads="1"/>
        </xdr:cNvSpPr>
      </xdr:nvSpPr>
      <xdr:spPr>
        <a:xfrm>
          <a:off x="10341429" y="2149928"/>
          <a:ext cx="381000" cy="394607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49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508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0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1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2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3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4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5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560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449580</xdr:colOff>
      <xdr:row>3</xdr:row>
      <xdr:rowOff>0</xdr:rowOff>
    </xdr:from>
    <xdr:to>
      <xdr:col>6</xdr:col>
      <xdr:colOff>754380</xdr:colOff>
      <xdr:row>4</xdr:row>
      <xdr:rowOff>38100</xdr:rowOff>
    </xdr:to>
    <xdr:sp macro="" textlink="">
      <xdr:nvSpPr>
        <xdr:cNvPr id="2561" name="AutoShape 1" descr="이미지"/>
        <xdr:cNvSpPr>
          <a:spLocks noChangeAspect="1" noChangeArrowheads="1"/>
        </xdr:cNvSpPr>
      </xdr:nvSpPr>
      <xdr:spPr>
        <a:xfrm>
          <a:off x="1040946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6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576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577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7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8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590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396240</xdr:colOff>
      <xdr:row>3</xdr:row>
      <xdr:rowOff>15240</xdr:rowOff>
    </xdr:from>
    <xdr:to>
      <xdr:col>6</xdr:col>
      <xdr:colOff>701040</xdr:colOff>
      <xdr:row>4</xdr:row>
      <xdr:rowOff>53340</xdr:rowOff>
    </xdr:to>
    <xdr:sp macro="" textlink="">
      <xdr:nvSpPr>
        <xdr:cNvPr id="2591" name="AutoShape 1" descr="이미지"/>
        <xdr:cNvSpPr>
          <a:spLocks noChangeAspect="1" noChangeArrowheads="1"/>
        </xdr:cNvSpPr>
      </xdr:nvSpPr>
      <xdr:spPr>
        <a:xfrm>
          <a:off x="10341429" y="2149928"/>
          <a:ext cx="381000" cy="394607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59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606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0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1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2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3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4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5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1592580</xdr:colOff>
      <xdr:row>3</xdr:row>
      <xdr:rowOff>0</xdr:rowOff>
    </xdr:from>
    <xdr:to>
      <xdr:col>6</xdr:col>
      <xdr:colOff>7620</xdr:colOff>
      <xdr:row>4</xdr:row>
      <xdr:rowOff>38100</xdr:rowOff>
    </xdr:to>
    <xdr:sp macro="" textlink="">
      <xdr:nvSpPr>
        <xdr:cNvPr id="2658" name="AutoShape 1" descr="이미지"/>
        <xdr:cNvSpPr>
          <a:spLocks noChangeAspect="1" noChangeArrowheads="1"/>
        </xdr:cNvSpPr>
      </xdr:nvSpPr>
      <xdr:spPr>
        <a:xfrm>
          <a:off x="9470571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449580</xdr:colOff>
      <xdr:row>3</xdr:row>
      <xdr:rowOff>0</xdr:rowOff>
    </xdr:from>
    <xdr:to>
      <xdr:col>6</xdr:col>
      <xdr:colOff>754380</xdr:colOff>
      <xdr:row>4</xdr:row>
      <xdr:rowOff>38100</xdr:rowOff>
    </xdr:to>
    <xdr:sp macro="" textlink="">
      <xdr:nvSpPr>
        <xdr:cNvPr id="2659" name="AutoShape 1" descr="이미지"/>
        <xdr:cNvSpPr>
          <a:spLocks noChangeAspect="1" noChangeArrowheads="1"/>
        </xdr:cNvSpPr>
      </xdr:nvSpPr>
      <xdr:spPr>
        <a:xfrm>
          <a:off x="1040946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4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5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6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7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8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69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70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71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72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38100</xdr:rowOff>
    </xdr:to>
    <xdr:sp macro="" textlink="">
      <xdr:nvSpPr>
        <xdr:cNvPr id="2673" name="AutoShape 1" descr="이미지"/>
        <xdr:cNvSpPr>
          <a:spLocks noChangeAspect="1" noChangeArrowheads="1"/>
        </xdr:cNvSpPr>
      </xdr:nvSpPr>
      <xdr:spPr>
        <a:xfrm>
          <a:off x="9851572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674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675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7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7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7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8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69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699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449580</xdr:colOff>
      <xdr:row>3</xdr:row>
      <xdr:rowOff>0</xdr:rowOff>
    </xdr:from>
    <xdr:to>
      <xdr:col>7</xdr:col>
      <xdr:colOff>754380</xdr:colOff>
      <xdr:row>4</xdr:row>
      <xdr:rowOff>38100</xdr:rowOff>
    </xdr:to>
    <xdr:sp macro="" textlink="">
      <xdr:nvSpPr>
        <xdr:cNvPr id="2700" name="AutoShape 1" descr="이미지"/>
        <xdr:cNvSpPr>
          <a:spLocks noChangeAspect="1" noChangeArrowheads="1"/>
        </xdr:cNvSpPr>
      </xdr:nvSpPr>
      <xdr:spPr>
        <a:xfrm>
          <a:off x="12641036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0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716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1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2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729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3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4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5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6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7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8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795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449580</xdr:colOff>
      <xdr:row>3</xdr:row>
      <xdr:rowOff>0</xdr:rowOff>
    </xdr:from>
    <xdr:to>
      <xdr:col>7</xdr:col>
      <xdr:colOff>754380</xdr:colOff>
      <xdr:row>4</xdr:row>
      <xdr:rowOff>38100</xdr:rowOff>
    </xdr:to>
    <xdr:sp macro="" textlink="">
      <xdr:nvSpPr>
        <xdr:cNvPr id="2796" name="AutoShape 1" descr="이미지"/>
        <xdr:cNvSpPr>
          <a:spLocks noChangeAspect="1" noChangeArrowheads="1"/>
        </xdr:cNvSpPr>
      </xdr:nvSpPr>
      <xdr:spPr>
        <a:xfrm>
          <a:off x="12641036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79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0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812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1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6</xdr:col>
      <xdr:colOff>1592580</xdr:colOff>
      <xdr:row>3</xdr:row>
      <xdr:rowOff>0</xdr:rowOff>
    </xdr:from>
    <xdr:to>
      <xdr:col>7</xdr:col>
      <xdr:colOff>114300</xdr:colOff>
      <xdr:row>4</xdr:row>
      <xdr:rowOff>38100</xdr:rowOff>
    </xdr:to>
    <xdr:sp macro="" textlink="">
      <xdr:nvSpPr>
        <xdr:cNvPr id="2825" name="AutoShape 1" descr="이미지"/>
        <xdr:cNvSpPr>
          <a:spLocks noChangeAspect="1" noChangeArrowheads="1"/>
        </xdr:cNvSpPr>
      </xdr:nvSpPr>
      <xdr:spPr>
        <a:xfrm>
          <a:off x="118382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2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3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4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59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0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1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2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3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4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5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6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7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4</xdr:row>
      <xdr:rowOff>38100</xdr:rowOff>
    </xdr:to>
    <xdr:sp macro="" textlink="">
      <xdr:nvSpPr>
        <xdr:cNvPr id="2868" name="AutoShape 1" descr="이미지"/>
        <xdr:cNvSpPr>
          <a:spLocks noChangeAspect="1" noChangeArrowheads="1"/>
        </xdr:cNvSpPr>
      </xdr:nvSpPr>
      <xdr:spPr>
        <a:xfrm>
          <a:off x="12083143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2869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2870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2871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2872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2873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3</xdr:row>
      <xdr:rowOff>0</xdr:rowOff>
    </xdr:from>
    <xdr:to>
      <xdr:col>8</xdr:col>
      <xdr:colOff>114300</xdr:colOff>
      <xdr:row>4</xdr:row>
      <xdr:rowOff>38100</xdr:rowOff>
    </xdr:to>
    <xdr:sp macro="" textlink="">
      <xdr:nvSpPr>
        <xdr:cNvPr id="2874" name="AutoShape 1" descr="이미지"/>
        <xdr:cNvSpPr>
          <a:spLocks noChangeAspect="1" noChangeArrowheads="1"/>
        </xdr:cNvSpPr>
      </xdr:nvSpPr>
      <xdr:spPr>
        <a:xfrm>
          <a:off x="1406978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76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77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78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79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0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1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2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3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4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5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6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7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8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89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90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91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92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304800</xdr:colOff>
      <xdr:row>24</xdr:row>
      <xdr:rowOff>45720</xdr:rowOff>
    </xdr:to>
    <xdr:sp macro="" textlink="">
      <xdr:nvSpPr>
        <xdr:cNvPr id="2893" name="AutoShape 1" descr="이미지"/>
        <xdr:cNvSpPr>
          <a:spLocks noChangeAspect="1" noChangeArrowheads="1"/>
        </xdr:cNvSpPr>
      </xdr:nvSpPr>
      <xdr:spPr>
        <a:xfrm>
          <a:off x="3020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2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2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4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5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6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7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8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39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40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41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42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38100</xdr:rowOff>
    </xdr:to>
    <xdr:sp macro="" textlink="">
      <xdr:nvSpPr>
        <xdr:cNvPr id="2243" name="AutoShape 1" descr="이미지"/>
        <xdr:cNvSpPr>
          <a:spLocks noChangeAspect="1" noChangeArrowheads="1"/>
        </xdr:cNvSpPr>
      </xdr:nvSpPr>
      <xdr:spPr>
        <a:xfrm>
          <a:off x="14314715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2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53340</xdr:colOff>
      <xdr:row>3</xdr:row>
      <xdr:rowOff>0</xdr:rowOff>
    </xdr:from>
    <xdr:to>
      <xdr:col>9</xdr:col>
      <xdr:colOff>358140</xdr:colOff>
      <xdr:row>4</xdr:row>
      <xdr:rowOff>38100</xdr:rowOff>
    </xdr:to>
    <xdr:sp macro="" textlink="">
      <xdr:nvSpPr>
        <xdr:cNvPr id="2304" name="AutoShape 1" descr="이미지"/>
        <xdr:cNvSpPr>
          <a:spLocks noChangeAspect="1" noChangeArrowheads="1"/>
        </xdr:cNvSpPr>
      </xdr:nvSpPr>
      <xdr:spPr>
        <a:xfrm>
          <a:off x="16614321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2378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449580</xdr:colOff>
      <xdr:row>3</xdr:row>
      <xdr:rowOff>0</xdr:rowOff>
    </xdr:from>
    <xdr:to>
      <xdr:col>9</xdr:col>
      <xdr:colOff>754380</xdr:colOff>
      <xdr:row>4</xdr:row>
      <xdr:rowOff>38100</xdr:rowOff>
    </xdr:to>
    <xdr:sp macro="" textlink="">
      <xdr:nvSpPr>
        <xdr:cNvPr id="2379" name="AutoShape 1" descr="이미지"/>
        <xdr:cNvSpPr>
          <a:spLocks noChangeAspect="1" noChangeArrowheads="1"/>
        </xdr:cNvSpPr>
      </xdr:nvSpPr>
      <xdr:spPr>
        <a:xfrm>
          <a:off x="1710417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2394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3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2407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4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7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8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1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2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2946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449580</xdr:colOff>
      <xdr:row>3</xdr:row>
      <xdr:rowOff>0</xdr:rowOff>
    </xdr:from>
    <xdr:to>
      <xdr:col>9</xdr:col>
      <xdr:colOff>754380</xdr:colOff>
      <xdr:row>4</xdr:row>
      <xdr:rowOff>38100</xdr:rowOff>
    </xdr:to>
    <xdr:sp macro="" textlink="">
      <xdr:nvSpPr>
        <xdr:cNvPr id="2947" name="AutoShape 1" descr="이미지"/>
        <xdr:cNvSpPr>
          <a:spLocks noChangeAspect="1" noChangeArrowheads="1"/>
        </xdr:cNvSpPr>
      </xdr:nvSpPr>
      <xdr:spPr>
        <a:xfrm>
          <a:off x="17104178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4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5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2962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6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2975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7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8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299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0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1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3019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3020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3021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3022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3023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3</xdr:row>
      <xdr:rowOff>0</xdr:rowOff>
    </xdr:from>
    <xdr:to>
      <xdr:col>10</xdr:col>
      <xdr:colOff>114300</xdr:colOff>
      <xdr:row>4</xdr:row>
      <xdr:rowOff>38100</xdr:rowOff>
    </xdr:to>
    <xdr:sp macro="" textlink="">
      <xdr:nvSpPr>
        <xdr:cNvPr id="3024" name="AutoShape 1" descr="이미지"/>
        <xdr:cNvSpPr>
          <a:spLocks noChangeAspect="1" noChangeArrowheads="1"/>
        </xdr:cNvSpPr>
      </xdr:nvSpPr>
      <xdr:spPr>
        <a:xfrm>
          <a:off x="18532930" y="2136321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3025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3026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3027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3028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3029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3</xdr:row>
      <xdr:rowOff>0</xdr:rowOff>
    </xdr:from>
    <xdr:to>
      <xdr:col>9</xdr:col>
      <xdr:colOff>114300</xdr:colOff>
      <xdr:row>4</xdr:row>
      <xdr:rowOff>38100</xdr:rowOff>
    </xdr:to>
    <xdr:sp macro="" textlink="">
      <xdr:nvSpPr>
        <xdr:cNvPr id="3030" name="AutoShape 1" descr="이미지"/>
        <xdr:cNvSpPr>
          <a:spLocks noChangeAspect="1" noChangeArrowheads="1"/>
        </xdr:cNvSpPr>
      </xdr:nvSpPr>
      <xdr:spPr>
        <a:xfrm>
          <a:off x="1630135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7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8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39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0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1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2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3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4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5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304800</xdr:colOff>
      <xdr:row>4</xdr:row>
      <xdr:rowOff>38100</xdr:rowOff>
    </xdr:to>
    <xdr:sp macro="" textlink="">
      <xdr:nvSpPr>
        <xdr:cNvPr id="3046" name="AutoShape 1" descr="이미지"/>
        <xdr:cNvSpPr>
          <a:spLocks noChangeAspect="1" noChangeArrowheads="1"/>
        </xdr:cNvSpPr>
      </xdr:nvSpPr>
      <xdr:spPr>
        <a:xfrm>
          <a:off x="16546287" y="21363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5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6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7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8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09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53340</xdr:colOff>
      <xdr:row>16</xdr:row>
      <xdr:rowOff>0</xdr:rowOff>
    </xdr:from>
    <xdr:to>
      <xdr:col>8</xdr:col>
      <xdr:colOff>358140</xdr:colOff>
      <xdr:row>17</xdr:row>
      <xdr:rowOff>45720</xdr:rowOff>
    </xdr:to>
    <xdr:sp macro="" textlink="">
      <xdr:nvSpPr>
        <xdr:cNvPr id="3107" name="AutoShape 1" descr="이미지"/>
        <xdr:cNvSpPr>
          <a:spLocks noChangeAspect="1" noChangeArrowheads="1"/>
        </xdr:cNvSpPr>
      </xdr:nvSpPr>
      <xdr:spPr>
        <a:xfrm>
          <a:off x="14382749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0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1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2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3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4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5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6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7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731520</xdr:colOff>
      <xdr:row>3</xdr:row>
      <xdr:rowOff>152400</xdr:rowOff>
    </xdr:from>
    <xdr:to>
      <xdr:col>8</xdr:col>
      <xdr:colOff>1036320</xdr:colOff>
      <xdr:row>4</xdr:row>
      <xdr:rowOff>190500</xdr:rowOff>
    </xdr:to>
    <xdr:sp macro="" textlink="">
      <xdr:nvSpPr>
        <xdr:cNvPr id="3182" name="AutoShape 1" descr="이미지"/>
        <xdr:cNvSpPr>
          <a:spLocks noChangeAspect="1" noChangeArrowheads="1"/>
        </xdr:cNvSpPr>
      </xdr:nvSpPr>
      <xdr:spPr>
        <a:xfrm>
          <a:off x="15226393" y="232682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8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19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0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210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1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2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3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4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5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6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276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449580</xdr:colOff>
      <xdr:row>16</xdr:row>
      <xdr:rowOff>0</xdr:rowOff>
    </xdr:from>
    <xdr:to>
      <xdr:col>8</xdr:col>
      <xdr:colOff>754380</xdr:colOff>
      <xdr:row>17</xdr:row>
      <xdr:rowOff>45720</xdr:rowOff>
    </xdr:to>
    <xdr:sp macro="" textlink="">
      <xdr:nvSpPr>
        <xdr:cNvPr id="3277" name="AutoShape 1" descr="이미지"/>
        <xdr:cNvSpPr>
          <a:spLocks noChangeAspect="1" noChangeArrowheads="1"/>
        </xdr:cNvSpPr>
      </xdr:nvSpPr>
      <xdr:spPr>
        <a:xfrm>
          <a:off x="1487260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7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8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292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29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05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0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1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2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3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4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51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52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53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54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55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56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57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58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59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16</xdr:row>
      <xdr:rowOff>0</xdr:rowOff>
    </xdr:from>
    <xdr:to>
      <xdr:col>8</xdr:col>
      <xdr:colOff>114300</xdr:colOff>
      <xdr:row>17</xdr:row>
      <xdr:rowOff>45720</xdr:rowOff>
    </xdr:to>
    <xdr:sp macro="" textlink="">
      <xdr:nvSpPr>
        <xdr:cNvPr id="3360" name="AutoShape 1" descr="이미지"/>
        <xdr:cNvSpPr>
          <a:spLocks noChangeAspect="1" noChangeArrowheads="1"/>
        </xdr:cNvSpPr>
      </xdr:nvSpPr>
      <xdr:spPr>
        <a:xfrm>
          <a:off x="1406978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7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8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69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0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1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2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3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4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5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304800</xdr:colOff>
      <xdr:row>17</xdr:row>
      <xdr:rowOff>45720</xdr:rowOff>
    </xdr:to>
    <xdr:sp macro="" textlink="">
      <xdr:nvSpPr>
        <xdr:cNvPr id="3376" name="AutoShape 1" descr="이미지"/>
        <xdr:cNvSpPr>
          <a:spLocks noChangeAspect="1" noChangeArrowheads="1"/>
        </xdr:cNvSpPr>
      </xdr:nvSpPr>
      <xdr:spPr>
        <a:xfrm>
          <a:off x="14314715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77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78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79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0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1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2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3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4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5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6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7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388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39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1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2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3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4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53340</xdr:colOff>
      <xdr:row>16</xdr:row>
      <xdr:rowOff>0</xdr:rowOff>
    </xdr:from>
    <xdr:to>
      <xdr:col>9</xdr:col>
      <xdr:colOff>358140</xdr:colOff>
      <xdr:row>17</xdr:row>
      <xdr:rowOff>45720</xdr:rowOff>
    </xdr:to>
    <xdr:sp macro="" textlink="">
      <xdr:nvSpPr>
        <xdr:cNvPr id="3450" name="AutoShape 1" descr="이미지"/>
        <xdr:cNvSpPr>
          <a:spLocks noChangeAspect="1" noChangeArrowheads="1"/>
        </xdr:cNvSpPr>
      </xdr:nvSpPr>
      <xdr:spPr>
        <a:xfrm>
          <a:off x="16614321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5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6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7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8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49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1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524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312419</xdr:colOff>
      <xdr:row>7</xdr:row>
      <xdr:rowOff>373379</xdr:rowOff>
    </xdr:from>
    <xdr:to>
      <xdr:col>9</xdr:col>
      <xdr:colOff>617220</xdr:colOff>
      <xdr:row>7</xdr:row>
      <xdr:rowOff>678180</xdr:rowOff>
    </xdr:to>
    <xdr:sp macro="" textlink="">
      <xdr:nvSpPr>
        <xdr:cNvPr id="3525" name="AutoShape 1" descr="이미지"/>
        <xdr:cNvSpPr>
          <a:spLocks noChangeAspect="1" noChangeArrowheads="1"/>
        </xdr:cNvSpPr>
      </xdr:nvSpPr>
      <xdr:spPr>
        <a:xfrm>
          <a:off x="16940894" y="5851071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2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3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540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4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553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5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6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7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8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59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619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449580</xdr:colOff>
      <xdr:row>16</xdr:row>
      <xdr:rowOff>0</xdr:rowOff>
    </xdr:from>
    <xdr:to>
      <xdr:col>9</xdr:col>
      <xdr:colOff>754380</xdr:colOff>
      <xdr:row>17</xdr:row>
      <xdr:rowOff>45720</xdr:rowOff>
    </xdr:to>
    <xdr:sp macro="" textlink="">
      <xdr:nvSpPr>
        <xdr:cNvPr id="3620" name="AutoShape 1" descr="이미지"/>
        <xdr:cNvSpPr>
          <a:spLocks noChangeAspect="1" noChangeArrowheads="1"/>
        </xdr:cNvSpPr>
      </xdr:nvSpPr>
      <xdr:spPr>
        <a:xfrm>
          <a:off x="17104178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2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635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3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648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4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5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6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7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8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9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6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692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693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694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695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696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697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698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699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700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701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3702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37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19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0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1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2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3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4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5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6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7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8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29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3730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3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4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5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6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7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8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53340</xdr:colOff>
      <xdr:row>23</xdr:row>
      <xdr:rowOff>0</xdr:rowOff>
    </xdr:from>
    <xdr:to>
      <xdr:col>8</xdr:col>
      <xdr:colOff>358140</xdr:colOff>
      <xdr:row>24</xdr:row>
      <xdr:rowOff>45720</xdr:rowOff>
    </xdr:to>
    <xdr:sp macro="" textlink="">
      <xdr:nvSpPr>
        <xdr:cNvPr id="3792" name="AutoShape 1" descr="이미지"/>
        <xdr:cNvSpPr>
          <a:spLocks noChangeAspect="1" noChangeArrowheads="1"/>
        </xdr:cNvSpPr>
      </xdr:nvSpPr>
      <xdr:spPr>
        <a:xfrm>
          <a:off x="14382749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79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0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1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2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3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4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5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3866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6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7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3882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8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3895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89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0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1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2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3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4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5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3961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6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3977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7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8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3990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399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0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1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2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3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3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3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3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34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35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36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37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38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4039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4040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4041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4042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4043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1592580</xdr:colOff>
      <xdr:row>23</xdr:row>
      <xdr:rowOff>0</xdr:rowOff>
    </xdr:from>
    <xdr:to>
      <xdr:col>8</xdr:col>
      <xdr:colOff>114300</xdr:colOff>
      <xdr:row>24</xdr:row>
      <xdr:rowOff>45720</xdr:rowOff>
    </xdr:to>
    <xdr:sp macro="" textlink="">
      <xdr:nvSpPr>
        <xdr:cNvPr id="4044" name="AutoShape 1" descr="이미지"/>
        <xdr:cNvSpPr>
          <a:spLocks noChangeAspect="1" noChangeArrowheads="1"/>
        </xdr:cNvSpPr>
      </xdr:nvSpPr>
      <xdr:spPr>
        <a:xfrm>
          <a:off x="1406978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4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4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4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4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4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1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2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3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4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5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6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7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8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59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23</xdr:row>
      <xdr:rowOff>0</xdr:rowOff>
    </xdr:from>
    <xdr:to>
      <xdr:col>8</xdr:col>
      <xdr:colOff>304800</xdr:colOff>
      <xdr:row>24</xdr:row>
      <xdr:rowOff>45720</xdr:rowOff>
    </xdr:to>
    <xdr:sp macro="" textlink="">
      <xdr:nvSpPr>
        <xdr:cNvPr id="4060" name="AutoShape 1" descr="이미지"/>
        <xdr:cNvSpPr>
          <a:spLocks noChangeAspect="1" noChangeArrowheads="1"/>
        </xdr:cNvSpPr>
      </xdr:nvSpPr>
      <xdr:spPr>
        <a:xfrm>
          <a:off x="14314715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1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2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3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4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5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6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7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8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69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0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1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2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4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5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6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7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8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79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80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81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82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83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84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085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8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8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09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0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1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2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3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53340</xdr:colOff>
      <xdr:row>23</xdr:row>
      <xdr:rowOff>0</xdr:rowOff>
    </xdr:from>
    <xdr:to>
      <xdr:col>9</xdr:col>
      <xdr:colOff>358140</xdr:colOff>
      <xdr:row>24</xdr:row>
      <xdr:rowOff>45720</xdr:rowOff>
    </xdr:to>
    <xdr:sp macro="" textlink="">
      <xdr:nvSpPr>
        <xdr:cNvPr id="4147" name="AutoShape 1" descr="이미지"/>
        <xdr:cNvSpPr>
          <a:spLocks noChangeAspect="1" noChangeArrowheads="1"/>
        </xdr:cNvSpPr>
      </xdr:nvSpPr>
      <xdr:spPr>
        <a:xfrm>
          <a:off x="16614321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4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5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6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7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8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19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0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1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221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2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237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3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4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250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5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6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7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8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29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0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16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1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2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32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3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45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4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5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6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7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38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389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390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391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392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393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94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95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96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97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98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23</xdr:row>
      <xdr:rowOff>0</xdr:rowOff>
    </xdr:from>
    <xdr:to>
      <xdr:col>9</xdr:col>
      <xdr:colOff>114300</xdr:colOff>
      <xdr:row>24</xdr:row>
      <xdr:rowOff>45720</xdr:rowOff>
    </xdr:to>
    <xdr:sp macro="" textlink="">
      <xdr:nvSpPr>
        <xdr:cNvPr id="4399" name="AutoShape 1" descr="이미지"/>
        <xdr:cNvSpPr>
          <a:spLocks noChangeAspect="1" noChangeArrowheads="1"/>
        </xdr:cNvSpPr>
      </xdr:nvSpPr>
      <xdr:spPr>
        <a:xfrm>
          <a:off x="1630135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6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7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8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09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10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11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12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13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14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23</xdr:row>
      <xdr:rowOff>0</xdr:rowOff>
    </xdr:from>
    <xdr:to>
      <xdr:col>9</xdr:col>
      <xdr:colOff>304800</xdr:colOff>
      <xdr:row>24</xdr:row>
      <xdr:rowOff>45720</xdr:rowOff>
    </xdr:to>
    <xdr:sp macro="" textlink="">
      <xdr:nvSpPr>
        <xdr:cNvPr id="4415" name="AutoShape 1" descr="이미지"/>
        <xdr:cNvSpPr>
          <a:spLocks noChangeAspect="1" noChangeArrowheads="1"/>
        </xdr:cNvSpPr>
      </xdr:nvSpPr>
      <xdr:spPr>
        <a:xfrm>
          <a:off x="16546287" y="12695464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16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17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18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19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0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1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2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3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4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5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6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7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29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0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1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2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3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4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5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6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7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8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39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23</xdr:row>
      <xdr:rowOff>0</xdr:rowOff>
    </xdr:from>
    <xdr:to>
      <xdr:col>10</xdr:col>
      <xdr:colOff>114300</xdr:colOff>
      <xdr:row>24</xdr:row>
      <xdr:rowOff>45720</xdr:rowOff>
    </xdr:to>
    <xdr:sp macro="" textlink="">
      <xdr:nvSpPr>
        <xdr:cNvPr id="4440" name="AutoShape 1" descr="이미지"/>
        <xdr:cNvSpPr>
          <a:spLocks noChangeAspect="1" noChangeArrowheads="1"/>
        </xdr:cNvSpPr>
      </xdr:nvSpPr>
      <xdr:spPr>
        <a:xfrm>
          <a:off x="18532930" y="12695464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0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0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0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22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3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2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4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5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6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7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53340</xdr:colOff>
      <xdr:row>16</xdr:row>
      <xdr:rowOff>0</xdr:rowOff>
    </xdr:from>
    <xdr:to>
      <xdr:col>9</xdr:col>
      <xdr:colOff>358140</xdr:colOff>
      <xdr:row>17</xdr:row>
      <xdr:rowOff>45720</xdr:rowOff>
    </xdr:to>
    <xdr:sp macro="" textlink="">
      <xdr:nvSpPr>
        <xdr:cNvPr id="4483" name="AutoShape 1" descr="이미지"/>
        <xdr:cNvSpPr>
          <a:spLocks noChangeAspect="1" noChangeArrowheads="1"/>
        </xdr:cNvSpPr>
      </xdr:nvSpPr>
      <xdr:spPr>
        <a:xfrm>
          <a:off x="16614321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8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49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1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2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3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4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5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6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7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583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8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59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1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2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3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4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649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449580</xdr:colOff>
      <xdr:row>16</xdr:row>
      <xdr:rowOff>0</xdr:rowOff>
    </xdr:from>
    <xdr:to>
      <xdr:col>9</xdr:col>
      <xdr:colOff>754380</xdr:colOff>
      <xdr:row>17</xdr:row>
      <xdr:rowOff>45720</xdr:rowOff>
    </xdr:to>
    <xdr:sp macro="" textlink="">
      <xdr:nvSpPr>
        <xdr:cNvPr id="4650" name="AutoShape 1" descr="이미지"/>
        <xdr:cNvSpPr>
          <a:spLocks noChangeAspect="1" noChangeArrowheads="1"/>
        </xdr:cNvSpPr>
      </xdr:nvSpPr>
      <xdr:spPr>
        <a:xfrm>
          <a:off x="17104178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5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665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6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678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7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8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69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0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1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2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2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22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23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24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25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726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727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728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729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730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1592580</xdr:colOff>
      <xdr:row>16</xdr:row>
      <xdr:rowOff>0</xdr:rowOff>
    </xdr:from>
    <xdr:to>
      <xdr:col>9</xdr:col>
      <xdr:colOff>114300</xdr:colOff>
      <xdr:row>17</xdr:row>
      <xdr:rowOff>45720</xdr:rowOff>
    </xdr:to>
    <xdr:sp macro="" textlink="">
      <xdr:nvSpPr>
        <xdr:cNvPr id="4731" name="AutoShape 1" descr="이미지"/>
        <xdr:cNvSpPr>
          <a:spLocks noChangeAspect="1" noChangeArrowheads="1"/>
        </xdr:cNvSpPr>
      </xdr:nvSpPr>
      <xdr:spPr>
        <a:xfrm>
          <a:off x="1630135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8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39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0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1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2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3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4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5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6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304800</xdr:colOff>
      <xdr:row>17</xdr:row>
      <xdr:rowOff>45720</xdr:rowOff>
    </xdr:to>
    <xdr:sp macro="" textlink="">
      <xdr:nvSpPr>
        <xdr:cNvPr id="4747" name="AutoShape 1" descr="이미지"/>
        <xdr:cNvSpPr>
          <a:spLocks noChangeAspect="1" noChangeArrowheads="1"/>
        </xdr:cNvSpPr>
      </xdr:nvSpPr>
      <xdr:spPr>
        <a:xfrm>
          <a:off x="16546287" y="7892143"/>
          <a:ext cx="381000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48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49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0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1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2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3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4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5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6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7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8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59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0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1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2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3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4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5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6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7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8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69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70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9</xdr:col>
      <xdr:colOff>1592580</xdr:colOff>
      <xdr:row>16</xdr:row>
      <xdr:rowOff>0</xdr:rowOff>
    </xdr:from>
    <xdr:to>
      <xdr:col>10</xdr:col>
      <xdr:colOff>114300</xdr:colOff>
      <xdr:row>17</xdr:row>
      <xdr:rowOff>45720</xdr:rowOff>
    </xdr:to>
    <xdr:sp macro="" textlink="">
      <xdr:nvSpPr>
        <xdr:cNvPr id="4771" name="AutoShape 1" descr="이미지"/>
        <xdr:cNvSpPr>
          <a:spLocks noChangeAspect="1" noChangeArrowheads="1"/>
        </xdr:cNvSpPr>
      </xdr:nvSpPr>
      <xdr:spPr>
        <a:xfrm>
          <a:off x="18532930" y="7892143"/>
          <a:ext cx="394607" cy="3810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1440180</xdr:colOff>
      <xdr:row>15</xdr:row>
      <xdr:rowOff>129540</xdr:rowOff>
    </xdr:from>
    <xdr:to>
      <xdr:col>8</xdr:col>
      <xdr:colOff>228600</xdr:colOff>
      <xdr:row>17</xdr:row>
      <xdr:rowOff>205740</xdr:rowOff>
    </xdr:to>
    <xdr:pic>
      <xdr:nvPicPr>
        <xdr:cNvPr id="4778" name="그림 4777" descr="https://search.pstatic.net/common/?src=http%3A%2F%2Fblogfiles.naver.net%2FMjAyMTAyMTZfMjgg%2FMDAxNjEzNDgyNTE1ODIw.TbADSb4Jn_yuG-aVsqKuk2yIRRQ7Z-Lb9J77HyHug4Ug.5KFNXOzSUJeT9LVGcrxDUWGrJns4bxb0GJqdFUzeBe8g.PNG.vbbbb2001%2F07.png&amp;type=sc960_83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3879285" y="7769678"/>
          <a:ext cx="721178" cy="707571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1440180</xdr:colOff>
      <xdr:row>15</xdr:row>
      <xdr:rowOff>129540</xdr:rowOff>
    </xdr:from>
    <xdr:to>
      <xdr:col>8</xdr:col>
      <xdr:colOff>228600</xdr:colOff>
      <xdr:row>17</xdr:row>
      <xdr:rowOff>205740</xdr:rowOff>
    </xdr:to>
    <xdr:pic>
      <xdr:nvPicPr>
        <xdr:cNvPr id="4779" name="그림 4778" descr="https://search.pstatic.net/common/?src=http%3A%2F%2Fblogfiles.naver.net%2FMjAyMTAyMTZfMjgg%2FMDAxNjEzNDgyNTE1ODIw.TbADSb4Jn_yuG-aVsqKuk2yIRRQ7Z-Lb9J77HyHug4Ug.5KFNXOzSUJeT9LVGcrxDUWGrJns4bxb0GJqdFUzeBe8g.PNG.vbbbb2001%2F07.png&amp;type=sc960_83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3879285" y="7769678"/>
          <a:ext cx="721178" cy="707571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1554480</xdr:colOff>
      <xdr:row>17</xdr:row>
      <xdr:rowOff>944880</xdr:rowOff>
    </xdr:from>
    <xdr:to>
      <xdr:col>8</xdr:col>
      <xdr:colOff>144780</xdr:colOff>
      <xdr:row>17</xdr:row>
      <xdr:rowOff>1226820</xdr:rowOff>
    </xdr:to>
    <xdr:pic>
      <xdr:nvPicPr>
        <xdr:cNvPr id="4774" name="그림 477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4028964" y="9402536"/>
          <a:ext cx="462642" cy="353785"/>
        </a:xfrm>
        <a:prstGeom prst="rect">
          <a:avLst/>
        </a:prstGeom>
      </xdr:spPr>
    </xdr:pic>
    <xdr:clientData/>
  </xdr:twoCellAnchor>
  <xdr:twoCellAnchor editAs="oneCell">
    <xdr:from>
      <xdr:col>8</xdr:col>
      <xdr:colOff>30480</xdr:colOff>
      <xdr:row>18</xdr:row>
      <xdr:rowOff>30480</xdr:rowOff>
    </xdr:from>
    <xdr:to>
      <xdr:col>8</xdr:col>
      <xdr:colOff>312419</xdr:colOff>
      <xdr:row>18</xdr:row>
      <xdr:rowOff>243840</xdr:rowOff>
    </xdr:to>
    <xdr:pic>
      <xdr:nvPicPr>
        <xdr:cNvPr id="4775" name="그림 4774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14355536" y="10028465"/>
          <a:ext cx="353785" cy="2721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7620</xdr:rowOff>
    </xdr:from>
    <xdr:to>
      <xdr:col>10</xdr:col>
      <xdr:colOff>30480</xdr:colOff>
      <xdr:row>1</xdr:row>
      <xdr:rowOff>7620</xdr:rowOff>
    </xdr:to>
    <xdr:pic>
      <xdr:nvPicPr>
        <xdr:cNvPr id="4776" name="그림 4775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49678" y="13607"/>
          <a:ext cx="18669000" cy="1455964"/>
        </a:xfrm>
        <a:prstGeom prst="rect">
          <a:avLst/>
        </a:prstGeom>
      </xdr:spPr>
    </xdr:pic>
    <xdr:clientData/>
  </xdr:twoCellAnchor>
  <xdr:twoCellAnchor>
    <xdr:from>
      <xdr:col>4</xdr:col>
      <xdr:colOff>1325880</xdr:colOff>
      <xdr:row>0</xdr:row>
      <xdr:rowOff>358140</xdr:rowOff>
    </xdr:from>
    <xdr:to>
      <xdr:col>7</xdr:col>
      <xdr:colOff>91440</xdr:colOff>
      <xdr:row>0</xdr:row>
      <xdr:rowOff>960120</xdr:rowOff>
    </xdr:to>
    <xdr:sp macro="" textlink="">
      <xdr:nvSpPr>
        <xdr:cNvPr id="4777" name="TextBox 4776"/>
        <xdr:cNvSpPr txBox="1">
          <a:spLocks noRot="1"/>
        </xdr:cNvSpPr>
      </xdr:nvSpPr>
      <xdr:spPr>
        <a:xfrm>
          <a:off x="6912428" y="449035"/>
          <a:ext cx="5279571" cy="7483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28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</xdr:txBody>
    </xdr:sp>
    <xdr:clientData/>
  </xdr:twoCellAnchor>
  <xdr:twoCellAnchor editAs="oneCell">
    <xdr:from>
      <xdr:col>7</xdr:col>
      <xdr:colOff>1531620</xdr:colOff>
      <xdr:row>0</xdr:row>
      <xdr:rowOff>60960</xdr:rowOff>
    </xdr:from>
    <xdr:to>
      <xdr:col>8</xdr:col>
      <xdr:colOff>1226820</xdr:colOff>
      <xdr:row>1</xdr:row>
      <xdr:rowOff>7620</xdr:rowOff>
    </xdr:to>
    <xdr:pic>
      <xdr:nvPicPr>
        <xdr:cNvPr id="4780" name="그림 4779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4001749" y="81642"/>
          <a:ext cx="1850571" cy="1387928"/>
        </a:xfrm>
        <a:prstGeom prst="rect">
          <a:avLst/>
        </a:prstGeom>
      </xdr:spPr>
    </xdr:pic>
    <xdr:clientData/>
  </xdr:twoCellAnchor>
  <xdr:twoCellAnchor editAs="oneCell">
    <xdr:from>
      <xdr:col>3</xdr:col>
      <xdr:colOff>1684020</xdr:colOff>
      <xdr:row>0</xdr:row>
      <xdr:rowOff>411480</xdr:rowOff>
    </xdr:from>
    <xdr:to>
      <xdr:col>4</xdr:col>
      <xdr:colOff>1546860</xdr:colOff>
      <xdr:row>0</xdr:row>
      <xdr:rowOff>998220</xdr:rowOff>
    </xdr:to>
    <xdr:pic>
      <xdr:nvPicPr>
        <xdr:cNvPr id="4781" name="그림 4780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5129892" y="517071"/>
          <a:ext cx="2054678" cy="721178"/>
        </a:xfrm>
        <a:prstGeom prst="rect">
          <a:avLst/>
        </a:prstGeom>
      </xdr:spPr>
    </xdr:pic>
    <xdr:clientData/>
  </xdr:twoCellAnchor>
  <xdr:twoCellAnchor editAs="oneCell">
    <xdr:from>
      <xdr:col>3</xdr:col>
      <xdr:colOff>1539240</xdr:colOff>
      <xdr:row>17</xdr:row>
      <xdr:rowOff>929639</xdr:rowOff>
    </xdr:from>
    <xdr:to>
      <xdr:col>4</xdr:col>
      <xdr:colOff>701040</xdr:colOff>
      <xdr:row>19</xdr:row>
      <xdr:rowOff>15240</xdr:rowOff>
    </xdr:to>
    <xdr:pic>
      <xdr:nvPicPr>
        <xdr:cNvPr id="4782" name="그림 4781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4939392" y="9388929"/>
          <a:ext cx="1183821" cy="1265464"/>
        </a:xfrm>
        <a:prstGeom prst="rect">
          <a:avLst/>
        </a:prstGeom>
      </xdr:spPr>
    </xdr:pic>
    <xdr:clientData/>
  </xdr:twoCellAnchor>
  <xdr:twoCellAnchor editAs="oneCell">
    <xdr:from>
      <xdr:col>5</xdr:col>
      <xdr:colOff>1623060</xdr:colOff>
      <xdr:row>26</xdr:row>
      <xdr:rowOff>320040</xdr:rowOff>
    </xdr:from>
    <xdr:to>
      <xdr:col>6</xdr:col>
      <xdr:colOff>365760</xdr:colOff>
      <xdr:row>26</xdr:row>
      <xdr:rowOff>929639</xdr:rowOff>
    </xdr:to>
    <xdr:pic>
      <xdr:nvPicPr>
        <xdr:cNvPr id="4783" name="그림 4782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9511393" y="15335251"/>
          <a:ext cx="802821" cy="762000"/>
        </a:xfrm>
        <a:prstGeom prst="rect">
          <a:avLst/>
        </a:prstGeom>
      </xdr:spPr>
    </xdr:pic>
    <xdr:clientData/>
  </xdr:twoCellAnchor>
  <xdr:twoCellAnchor editAs="oneCell">
    <xdr:from>
      <xdr:col>9</xdr:col>
      <xdr:colOff>746759</xdr:colOff>
      <xdr:row>30</xdr:row>
      <xdr:rowOff>289560</xdr:rowOff>
    </xdr:from>
    <xdr:to>
      <xdr:col>9</xdr:col>
      <xdr:colOff>1089660</xdr:colOff>
      <xdr:row>30</xdr:row>
      <xdr:rowOff>487680</xdr:rowOff>
    </xdr:to>
    <xdr:pic>
      <xdr:nvPicPr>
        <xdr:cNvPr id="4784" name="그림 4783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17485178" y="18669000"/>
          <a:ext cx="421821" cy="244928"/>
        </a:xfrm>
        <a:prstGeom prst="rect">
          <a:avLst/>
        </a:prstGeom>
      </xdr:spPr>
    </xdr:pic>
    <xdr:clientData/>
  </xdr:twoCellAnchor>
  <xdr:twoCellAnchor editAs="oneCell">
    <xdr:from>
      <xdr:col>8</xdr:col>
      <xdr:colOff>632460</xdr:colOff>
      <xdr:row>30</xdr:row>
      <xdr:rowOff>396240</xdr:rowOff>
    </xdr:from>
    <xdr:to>
      <xdr:col>8</xdr:col>
      <xdr:colOff>1074420</xdr:colOff>
      <xdr:row>30</xdr:row>
      <xdr:rowOff>739140</xdr:rowOff>
    </xdr:to>
    <xdr:pic>
      <xdr:nvPicPr>
        <xdr:cNvPr id="4785" name="그림 4784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 rot="21297780">
          <a:off x="15103929" y="18791464"/>
          <a:ext cx="557892" cy="435428"/>
        </a:xfrm>
        <a:prstGeom prst="rect">
          <a:avLst/>
        </a:prstGeom>
      </xdr:spPr>
    </xdr:pic>
    <xdr:clientData/>
  </xdr:twoCellAnchor>
  <xdr:twoCellAnchor editAs="oneCell">
    <xdr:from>
      <xdr:col>8</xdr:col>
      <xdr:colOff>1066800</xdr:colOff>
      <xdr:row>30</xdr:row>
      <xdr:rowOff>259080</xdr:rowOff>
    </xdr:from>
    <xdr:to>
      <xdr:col>9</xdr:col>
      <xdr:colOff>944880</xdr:colOff>
      <xdr:row>30</xdr:row>
      <xdr:rowOff>769620</xdr:rowOff>
    </xdr:to>
    <xdr:pic>
      <xdr:nvPicPr>
        <xdr:cNvPr id="4786" name="그림 4785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5648215" y="18628178"/>
          <a:ext cx="2081892" cy="62592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19</xdr:row>
      <xdr:rowOff>0</xdr:rowOff>
    </xdr:from>
    <xdr:to>
      <xdr:col>7</xdr:col>
      <xdr:colOff>304800</xdr:colOff>
      <xdr:row>19</xdr:row>
      <xdr:rowOff>274320</xdr:rowOff>
    </xdr:to>
    <xdr:sp macro="" textlink="">
      <xdr:nvSpPr>
        <xdr:cNvPr id="2" name="AutoShape 2" descr="이미지"/>
        <xdr:cNvSpPr>
          <a:spLocks noChangeAspect="1" noChangeArrowheads="1"/>
        </xdr:cNvSpPr>
      </xdr:nvSpPr>
      <xdr:spPr>
        <a:xfrm>
          <a:off x="38938200" y="27736800"/>
          <a:ext cx="381000" cy="3429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304800</xdr:colOff>
      <xdr:row>19</xdr:row>
      <xdr:rowOff>274320</xdr:rowOff>
    </xdr:to>
    <xdr:sp macro="" textlink="">
      <xdr:nvSpPr>
        <xdr:cNvPr id="3" name="AutoShape 3" descr="이미지"/>
        <xdr:cNvSpPr>
          <a:spLocks noChangeAspect="1" noChangeArrowheads="1"/>
        </xdr:cNvSpPr>
      </xdr:nvSpPr>
      <xdr:spPr>
        <a:xfrm>
          <a:off x="52730400" y="27736800"/>
          <a:ext cx="381000" cy="3429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304800</xdr:colOff>
      <xdr:row>19</xdr:row>
      <xdr:rowOff>274320</xdr:rowOff>
    </xdr:to>
    <xdr:sp macro="" textlink="">
      <xdr:nvSpPr>
        <xdr:cNvPr id="4" name="AutoShape 4" descr="이미지"/>
        <xdr:cNvSpPr>
          <a:spLocks noChangeAspect="1" noChangeArrowheads="1"/>
        </xdr:cNvSpPr>
      </xdr:nvSpPr>
      <xdr:spPr>
        <a:xfrm>
          <a:off x="52730400" y="27736800"/>
          <a:ext cx="381000" cy="3429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 editAs="oneCell">
    <xdr:from>
      <xdr:col>7</xdr:col>
      <xdr:colOff>0</xdr:colOff>
      <xdr:row>198</xdr:row>
      <xdr:rowOff>0</xdr:rowOff>
    </xdr:from>
    <xdr:to>
      <xdr:col>7</xdr:col>
      <xdr:colOff>304800</xdr:colOff>
      <xdr:row>198</xdr:row>
      <xdr:rowOff>274320</xdr:rowOff>
    </xdr:to>
    <xdr:sp macro="" textlink="">
      <xdr:nvSpPr>
        <xdr:cNvPr id="5" name="AutoShape 2" descr="이미지"/>
        <xdr:cNvSpPr>
          <a:spLocks noChangeAspect="1" noChangeArrowheads="1"/>
        </xdr:cNvSpPr>
      </xdr:nvSpPr>
      <xdr:spPr>
        <a:xfrm>
          <a:off x="38938200" y="265861808"/>
          <a:ext cx="381000" cy="342900"/>
        </a:xfrm>
        <a:prstGeom prst="rect">
          <a:avLst/>
        </a:prstGeom>
        <a:noFill/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J/Desktop/&#51452;&#44036;&#47700;&#45684;(2.27~3.5)-&#49556;&#51648;&#5072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J/Desktop/2025&#49885;&#45800;/3&#50900;/25.03&#50900;%201&#51452;&#522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솔지오"/>
    </sheetNames>
    <sheetDataSet>
      <sheetData sheetId="0">
        <row r="2">
          <cell r="D2" t="str">
            <v>월요일</v>
          </cell>
          <cell r="E2" t="str">
            <v>화요일</v>
          </cell>
          <cell r="F2" t="str">
            <v>수요일</v>
          </cell>
          <cell r="G2" t="str">
            <v>목요일</v>
          </cell>
          <cell r="H2" t="str">
            <v>금요일</v>
          </cell>
          <cell r="I2" t="str">
            <v>토요일</v>
          </cell>
          <cell r="J2" t="str">
            <v>일요일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02.4주차"/>
      <sheetName val="25.02.4주차(영)"/>
      <sheetName val="조리지침서25.02.4주차"/>
      <sheetName val="조리공정일지25.02.4주차"/>
      <sheetName val="라면보존식스티커"/>
      <sheetName val="보존식25.02.4주차"/>
    </sheetNames>
    <sheetDataSet>
      <sheetData sheetId="0">
        <row r="6">
          <cell r="D6" t="str">
            <v>쌀밥</v>
          </cell>
          <cell r="E6" t="str">
            <v>쌀밥</v>
          </cell>
          <cell r="F6" t="str">
            <v>쌀밥</v>
          </cell>
          <cell r="G6" t="str">
            <v>쌀밥</v>
          </cell>
          <cell r="H6" t="str">
            <v>쌀밥</v>
          </cell>
          <cell r="I6" t="str">
            <v>쌀밥</v>
          </cell>
          <cell r="J6" t="str">
            <v>쌀밥</v>
          </cell>
        </row>
        <row r="9">
          <cell r="D9" t="str">
            <v>배추김치</v>
          </cell>
          <cell r="E9" t="str">
            <v>배추김치</v>
          </cell>
          <cell r="F9" t="str">
            <v>배추김치</v>
          </cell>
          <cell r="G9" t="str">
            <v>배추김치</v>
          </cell>
          <cell r="H9" t="str">
            <v>배추김치</v>
          </cell>
          <cell r="I9" t="str">
            <v>배추김치</v>
          </cell>
          <cell r="J9" t="str">
            <v>배추김치</v>
          </cell>
        </row>
        <row r="10">
          <cell r="D10" t="str">
            <v>브래드*잼</v>
          </cell>
          <cell r="E10" t="str">
            <v>브래드*잼</v>
          </cell>
          <cell r="F10" t="str">
            <v>브래드*잼</v>
          </cell>
          <cell r="G10" t="str">
            <v>브래드*잼</v>
          </cell>
          <cell r="H10" t="str">
            <v>브래드*잼</v>
          </cell>
          <cell r="I10" t="str">
            <v>브래드*잼</v>
          </cell>
          <cell r="J10" t="str">
            <v>브래드*잼</v>
          </cell>
        </row>
        <row r="11">
          <cell r="D11" t="str">
            <v>시리얼*우유</v>
          </cell>
          <cell r="E11" t="str">
            <v>시리얼*우유</v>
          </cell>
          <cell r="F11" t="str">
            <v>시리얼*우유</v>
          </cell>
          <cell r="G11" t="str">
            <v>시리얼*우유</v>
          </cell>
          <cell r="H11" t="str">
            <v>시리얼*우유</v>
          </cell>
          <cell r="I11" t="str">
            <v>시리얼*우유</v>
          </cell>
          <cell r="J11" t="str">
            <v>시리얼*우유</v>
          </cell>
        </row>
        <row r="12">
          <cell r="D12" t="str">
            <v>그린샐러드*드레싱</v>
          </cell>
          <cell r="E12" t="str">
            <v>그린샐러드*드레싱</v>
          </cell>
          <cell r="F12" t="str">
            <v>그린샐러드*드레싱</v>
          </cell>
          <cell r="G12" t="str">
            <v>그린샐러드*드레싱</v>
          </cell>
          <cell r="H12" t="str">
            <v>그린샐러드*드레싱</v>
          </cell>
          <cell r="I12" t="str">
            <v>그린샐러드*드레싱</v>
          </cell>
          <cell r="J12" t="str">
            <v>그린샐러드*드레싱</v>
          </cell>
        </row>
        <row r="14">
          <cell r="D14" t="str">
            <v>셀프라면(SELF)</v>
          </cell>
          <cell r="E14" t="str">
            <v>셀프라면(SELF)</v>
          </cell>
          <cell r="F14" t="str">
            <v>셀프라면(SELF)</v>
          </cell>
          <cell r="G14" t="str">
            <v>셀프라면(SELF)</v>
          </cell>
          <cell r="H14" t="str">
            <v>셀프라면(SELF)</v>
          </cell>
          <cell r="I14" t="str">
            <v>셀프라면(SELF)</v>
          </cell>
          <cell r="J14" t="str">
            <v>셀프라면(SELF)</v>
          </cell>
        </row>
        <row r="16">
          <cell r="D16" t="str">
            <v>등심돈까스(돈육:국산)</v>
          </cell>
          <cell r="E16" t="str">
            <v>치킨까스(계육:국산)</v>
          </cell>
          <cell r="F16" t="str">
            <v>등심돈까스(돈육:국산)</v>
          </cell>
          <cell r="G16" t="str">
            <v>치킨까스(계육:국산)</v>
          </cell>
          <cell r="H16" t="str">
            <v>등심돈까스(돈육:국산)</v>
          </cell>
          <cell r="I16" t="str">
            <v>미운영</v>
          </cell>
          <cell r="J16">
            <v>0</v>
          </cell>
        </row>
        <row r="19">
          <cell r="D19" t="str">
            <v>쌀밥</v>
          </cell>
          <cell r="G19" t="str">
            <v>쌀밥</v>
          </cell>
          <cell r="H19" t="str">
            <v>쌀밥</v>
          </cell>
          <cell r="I19" t="str">
            <v>쌀밥</v>
          </cell>
          <cell r="J19" t="str">
            <v>쌀밥</v>
          </cell>
        </row>
        <row r="22">
          <cell r="D22" t="str">
            <v>배추김치</v>
          </cell>
          <cell r="E22" t="str">
            <v>배추김치</v>
          </cell>
          <cell r="F22" t="str">
            <v>배추김치</v>
          </cell>
          <cell r="G22" t="str">
            <v>배추김치</v>
          </cell>
          <cell r="H22" t="str">
            <v>배추김치</v>
          </cell>
          <cell r="I22" t="str">
            <v>배추김치</v>
          </cell>
          <cell r="J22" t="str">
            <v>배추김치</v>
          </cell>
        </row>
        <row r="26">
          <cell r="D26" t="str">
            <v>쌀밥</v>
          </cell>
          <cell r="F26" t="str">
            <v>쌀밥</v>
          </cell>
          <cell r="I26" t="str">
            <v>쌀밥</v>
          </cell>
          <cell r="J26" t="str">
            <v>쌀밥</v>
          </cell>
        </row>
        <row r="29">
          <cell r="F29" t="str">
            <v>배추김치</v>
          </cell>
          <cell r="H29" t="str">
            <v>배추김치</v>
          </cell>
          <cell r="I29" t="str">
            <v>배추김치</v>
          </cell>
          <cell r="J29" t="str">
            <v>배추김치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/>
      <a:lstStyle/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DCCA7E"/>
    <pageSetUpPr fitToPage="1"/>
  </sheetPr>
  <dimension ref="A1:Z188"/>
  <sheetViews>
    <sheetView tabSelected="1" view="pageBreakPreview" zoomScale="70" zoomScaleNormal="70" zoomScaleSheetLayoutView="100" workbookViewId="0">
      <selection activeCell="I14" sqref="I14:J17"/>
    </sheetView>
  </sheetViews>
  <sheetFormatPr defaultColWidth="9" defaultRowHeight="12.75" customHeight="1"/>
  <cols>
    <col min="1" max="1" width="1.640625" style="252" customWidth="1"/>
    <col min="2" max="2" width="4" style="254" customWidth="1"/>
    <col min="3" max="3" width="3.7109375" style="254" customWidth="1"/>
    <col min="4" max="4" width="28.140625" style="254" customWidth="1"/>
    <col min="5" max="10" width="25.640625" style="254" customWidth="1"/>
    <col min="11" max="11" width="9" style="252"/>
    <col min="12" max="12" width="23.7109375" style="252" bestFit="1" customWidth="1"/>
    <col min="13" max="13" width="20.640625" style="252" bestFit="1" customWidth="1"/>
    <col min="14" max="26" width="9" style="252"/>
    <col min="27" max="16384" width="9" style="254"/>
  </cols>
  <sheetData>
    <row r="1" spans="1:26" ht="114.75" customHeight="1">
      <c r="B1" s="379"/>
      <c r="C1" s="380"/>
      <c r="D1" s="380"/>
      <c r="E1" s="380"/>
      <c r="F1" s="380"/>
      <c r="G1" s="380"/>
      <c r="H1" s="380"/>
      <c r="I1" s="381"/>
      <c r="J1" s="253"/>
    </row>
    <row r="2" spans="1:26" s="259" customFormat="1" ht="21.75" customHeight="1">
      <c r="A2" s="255"/>
      <c r="B2" s="382" t="s">
        <v>14</v>
      </c>
      <c r="C2" s="383"/>
      <c r="D2" s="256" t="s">
        <v>17</v>
      </c>
      <c r="E2" s="256" t="s">
        <v>18</v>
      </c>
      <c r="F2" s="256" t="s">
        <v>13</v>
      </c>
      <c r="G2" s="256" t="s">
        <v>15</v>
      </c>
      <c r="H2" s="256" t="s">
        <v>16</v>
      </c>
      <c r="I2" s="256" t="s">
        <v>27</v>
      </c>
      <c r="J2" s="257" t="s">
        <v>34</v>
      </c>
      <c r="K2" s="255"/>
      <c r="L2" s="258" t="s">
        <v>263</v>
      </c>
      <c r="M2" s="258"/>
      <c r="N2" s="258"/>
      <c r="O2" s="258"/>
      <c r="P2" s="258"/>
      <c r="Q2" s="258"/>
      <c r="R2" s="258"/>
      <c r="S2" s="255"/>
      <c r="T2" s="255"/>
      <c r="U2" s="255"/>
      <c r="V2" s="255"/>
      <c r="W2" s="255"/>
      <c r="X2" s="255"/>
      <c r="Y2" s="255"/>
      <c r="Z2" s="255"/>
    </row>
    <row r="3" spans="1:26" s="259" customFormat="1" ht="23.25" customHeight="1">
      <c r="A3" s="255"/>
      <c r="B3" s="384"/>
      <c r="C3" s="385"/>
      <c r="D3" s="260">
        <v>45803</v>
      </c>
      <c r="E3" s="260">
        <f>D3+1</f>
        <v>45804</v>
      </c>
      <c r="F3" s="260">
        <f t="shared" ref="F3:J3" si="0">E3+1</f>
        <v>45805</v>
      </c>
      <c r="G3" s="260">
        <f t="shared" si="0"/>
        <v>45806</v>
      </c>
      <c r="H3" s="260">
        <f t="shared" si="0"/>
        <v>45807</v>
      </c>
      <c r="I3" s="260">
        <f t="shared" si="0"/>
        <v>45808</v>
      </c>
      <c r="J3" s="261">
        <f t="shared" si="0"/>
        <v>45809</v>
      </c>
      <c r="K3" s="262"/>
      <c r="L3" s="263" t="s">
        <v>81</v>
      </c>
      <c r="M3" s="258"/>
      <c r="N3" s="258"/>
      <c r="O3" s="258"/>
      <c r="P3" s="258"/>
      <c r="Q3" s="258"/>
      <c r="R3" s="258"/>
      <c r="S3" s="255"/>
      <c r="T3" s="255"/>
      <c r="U3" s="255"/>
      <c r="V3" s="255"/>
      <c r="W3" s="255"/>
      <c r="X3" s="255"/>
      <c r="Y3" s="255"/>
      <c r="Z3" s="255"/>
    </row>
    <row r="4" spans="1:26" s="273" customFormat="1" ht="52.5" customHeight="1">
      <c r="A4" s="264"/>
      <c r="B4" s="371" t="s">
        <v>30</v>
      </c>
      <c r="C4" s="372"/>
      <c r="D4" s="265" t="s">
        <v>213</v>
      </c>
      <c r="E4" s="265" t="s">
        <v>263</v>
      </c>
      <c r="F4" s="265" t="s">
        <v>521</v>
      </c>
      <c r="G4" s="266" t="s">
        <v>529</v>
      </c>
      <c r="H4" s="265" t="s">
        <v>288</v>
      </c>
      <c r="I4" s="265" t="s">
        <v>554</v>
      </c>
      <c r="J4" s="267" t="s">
        <v>551</v>
      </c>
      <c r="K4" s="268"/>
      <c r="L4" s="269" t="s">
        <v>464</v>
      </c>
      <c r="M4" s="270"/>
      <c r="N4" s="269"/>
      <c r="O4" s="271"/>
      <c r="P4" s="272"/>
      <c r="Q4" s="272"/>
      <c r="R4" s="272"/>
      <c r="S4" s="264"/>
      <c r="T4" s="264"/>
      <c r="U4" s="264"/>
      <c r="V4" s="264"/>
      <c r="W4" s="264"/>
      <c r="X4" s="264"/>
      <c r="Y4" s="264"/>
      <c r="Z4" s="264"/>
    </row>
    <row r="5" spans="1:26" s="259" customFormat="1" ht="20.25" customHeight="1">
      <c r="A5" s="255"/>
      <c r="B5" s="373"/>
      <c r="C5" s="374"/>
      <c r="D5" s="274" t="s">
        <v>36</v>
      </c>
      <c r="E5" s="274" t="s">
        <v>36</v>
      </c>
      <c r="F5" s="274" t="s">
        <v>36</v>
      </c>
      <c r="G5" s="275" t="s">
        <v>36</v>
      </c>
      <c r="H5" s="274" t="s">
        <v>36</v>
      </c>
      <c r="I5" s="274" t="s">
        <v>36</v>
      </c>
      <c r="J5" s="276" t="s">
        <v>36</v>
      </c>
      <c r="K5" s="275"/>
      <c r="L5" s="277" t="s">
        <v>466</v>
      </c>
      <c r="M5" s="278"/>
      <c r="N5" s="277"/>
      <c r="O5" s="279"/>
      <c r="P5" s="258"/>
      <c r="Q5" s="258"/>
      <c r="R5" s="258"/>
      <c r="S5" s="255"/>
      <c r="T5" s="255"/>
      <c r="U5" s="255"/>
      <c r="V5" s="255"/>
      <c r="W5" s="255"/>
      <c r="X5" s="255"/>
      <c r="Y5" s="255"/>
      <c r="Z5" s="255"/>
    </row>
    <row r="6" spans="1:26" s="259" customFormat="1" ht="30.75" customHeight="1">
      <c r="A6" s="255"/>
      <c r="B6" s="373"/>
      <c r="C6" s="374"/>
      <c r="D6" s="280" t="s">
        <v>546</v>
      </c>
      <c r="E6" s="280" t="s">
        <v>197</v>
      </c>
      <c r="F6" s="274" t="s">
        <v>287</v>
      </c>
      <c r="G6" s="275" t="s">
        <v>54</v>
      </c>
      <c r="H6" s="280" t="s">
        <v>530</v>
      </c>
      <c r="I6" s="280" t="s">
        <v>527</v>
      </c>
      <c r="J6" s="276" t="s">
        <v>552</v>
      </c>
      <c r="K6" s="275"/>
      <c r="L6" s="277" t="s">
        <v>82</v>
      </c>
      <c r="M6" s="278"/>
      <c r="N6" s="277"/>
      <c r="O6" s="279"/>
      <c r="P6" s="258"/>
      <c r="Q6" s="258"/>
      <c r="R6" s="258"/>
      <c r="S6" s="262"/>
      <c r="T6" s="255"/>
      <c r="U6" s="255"/>
      <c r="V6" s="255"/>
      <c r="W6" s="255"/>
      <c r="X6" s="255"/>
      <c r="Y6" s="255"/>
      <c r="Z6" s="255"/>
    </row>
    <row r="7" spans="1:26" s="259" customFormat="1" ht="20.25" customHeight="1">
      <c r="A7" s="255"/>
      <c r="B7" s="373"/>
      <c r="C7" s="374"/>
      <c r="D7" s="274" t="s">
        <v>352</v>
      </c>
      <c r="E7" s="274" t="s">
        <v>536</v>
      </c>
      <c r="F7" s="274" t="s">
        <v>525</v>
      </c>
      <c r="G7" s="275" t="s">
        <v>535</v>
      </c>
      <c r="H7" s="274" t="s">
        <v>557</v>
      </c>
      <c r="I7" s="274" t="s">
        <v>549</v>
      </c>
      <c r="J7" s="274" t="s">
        <v>531</v>
      </c>
      <c r="K7" s="275"/>
      <c r="L7" s="277" t="s">
        <v>265</v>
      </c>
      <c r="M7" s="278"/>
      <c r="N7" s="277"/>
      <c r="O7" s="279"/>
      <c r="P7" s="258"/>
      <c r="Q7" s="258"/>
      <c r="R7" s="258"/>
      <c r="S7" s="262"/>
      <c r="T7" s="255"/>
      <c r="U7" s="255"/>
      <c r="V7" s="255"/>
      <c r="W7" s="255"/>
      <c r="X7" s="255"/>
      <c r="Y7" s="255"/>
      <c r="Z7" s="255"/>
    </row>
    <row r="8" spans="1:26" s="259" customFormat="1" ht="20.25" customHeight="1">
      <c r="A8" s="255"/>
      <c r="B8" s="375"/>
      <c r="C8" s="376"/>
      <c r="D8" s="281" t="s">
        <v>304</v>
      </c>
      <c r="E8" s="281" t="s">
        <v>80</v>
      </c>
      <c r="F8" s="281" t="s">
        <v>80</v>
      </c>
      <c r="G8" s="282" t="s">
        <v>304</v>
      </c>
      <c r="H8" s="281" t="s">
        <v>304</v>
      </c>
      <c r="I8" s="281" t="s">
        <v>304</v>
      </c>
      <c r="J8" s="283" t="s">
        <v>80</v>
      </c>
      <c r="K8" s="275"/>
      <c r="L8" s="277" t="s">
        <v>472</v>
      </c>
      <c r="M8" s="278"/>
      <c r="N8" s="277"/>
      <c r="O8" s="279"/>
      <c r="P8" s="258"/>
      <c r="Q8" s="258"/>
      <c r="R8" s="258"/>
      <c r="S8" s="262"/>
      <c r="T8" s="255"/>
      <c r="U8" s="255"/>
      <c r="V8" s="255"/>
      <c r="W8" s="255"/>
      <c r="X8" s="255"/>
      <c r="Y8" s="255"/>
      <c r="Z8" s="255"/>
    </row>
    <row r="9" spans="1:26" s="259" customFormat="1" ht="24" customHeight="1">
      <c r="A9" s="255"/>
      <c r="B9" s="367" t="s">
        <v>71</v>
      </c>
      <c r="C9" s="368"/>
      <c r="D9" s="284"/>
      <c r="E9" s="285"/>
      <c r="F9" s="284"/>
      <c r="G9" s="285"/>
      <c r="H9" s="284"/>
      <c r="I9" s="286"/>
      <c r="J9" s="287"/>
      <c r="K9" s="288"/>
      <c r="L9" s="277" t="s">
        <v>476</v>
      </c>
      <c r="M9" s="277"/>
      <c r="N9" s="277"/>
      <c r="O9" s="279"/>
      <c r="P9" s="258"/>
      <c r="Q9" s="258"/>
      <c r="R9" s="258"/>
      <c r="S9" s="262"/>
      <c r="T9" s="255"/>
      <c r="U9" s="255"/>
      <c r="V9" s="255"/>
      <c r="W9" s="255"/>
      <c r="X9" s="255"/>
      <c r="Y9" s="255"/>
      <c r="Z9" s="255"/>
    </row>
    <row r="10" spans="1:26" s="259" customFormat="1" ht="12.75" customHeight="1">
      <c r="A10" s="255"/>
      <c r="B10" s="371" t="s">
        <v>605</v>
      </c>
      <c r="C10" s="372"/>
      <c r="D10" s="265" t="s">
        <v>477</v>
      </c>
      <c r="E10" s="265" t="s">
        <v>477</v>
      </c>
      <c r="F10" s="265" t="s">
        <v>477</v>
      </c>
      <c r="G10" s="266" t="s">
        <v>477</v>
      </c>
      <c r="H10" s="265" t="s">
        <v>477</v>
      </c>
      <c r="I10" s="266" t="s">
        <v>477</v>
      </c>
      <c r="J10" s="265" t="s">
        <v>477</v>
      </c>
      <c r="K10" s="289"/>
      <c r="L10" s="277" t="s">
        <v>3</v>
      </c>
      <c r="M10" s="277"/>
      <c r="N10" s="277"/>
      <c r="O10" s="268" t="s">
        <v>478</v>
      </c>
      <c r="P10" s="258"/>
      <c r="Q10" s="268"/>
      <c r="R10" s="258"/>
      <c r="S10" s="262"/>
      <c r="T10" s="255"/>
      <c r="U10" s="255"/>
      <c r="V10" s="255"/>
      <c r="W10" s="255"/>
      <c r="X10" s="255"/>
      <c r="Y10" s="255"/>
      <c r="Z10" s="255"/>
    </row>
    <row r="11" spans="1:26" s="259" customFormat="1" ht="12.75" customHeight="1">
      <c r="A11" s="255"/>
      <c r="B11" s="373"/>
      <c r="C11" s="374"/>
      <c r="D11" s="290" t="s">
        <v>313</v>
      </c>
      <c r="E11" s="290" t="s">
        <v>313</v>
      </c>
      <c r="F11" s="290" t="s">
        <v>313</v>
      </c>
      <c r="G11" s="291" t="s">
        <v>313</v>
      </c>
      <c r="H11" s="290" t="s">
        <v>313</v>
      </c>
      <c r="I11" s="291" t="s">
        <v>313</v>
      </c>
      <c r="J11" s="290" t="s">
        <v>313</v>
      </c>
      <c r="K11" s="289"/>
      <c r="L11" s="277" t="s">
        <v>479</v>
      </c>
      <c r="M11" s="277"/>
      <c r="N11" s="277"/>
      <c r="O11" s="275" t="s">
        <v>264</v>
      </c>
      <c r="P11" s="258"/>
      <c r="Q11" s="275"/>
      <c r="R11" s="258"/>
      <c r="S11" s="262"/>
      <c r="T11" s="255"/>
      <c r="U11" s="255"/>
      <c r="V11" s="255"/>
      <c r="W11" s="255"/>
      <c r="X11" s="255"/>
      <c r="Y11" s="255"/>
      <c r="Z11" s="255"/>
    </row>
    <row r="12" spans="1:26" s="259" customFormat="1" ht="18.899999999999999">
      <c r="A12" s="255"/>
      <c r="B12" s="375"/>
      <c r="C12" s="376"/>
      <c r="D12" s="292" t="s">
        <v>480</v>
      </c>
      <c r="E12" s="292" t="s">
        <v>480</v>
      </c>
      <c r="F12" s="292" t="s">
        <v>480</v>
      </c>
      <c r="G12" s="293" t="s">
        <v>480</v>
      </c>
      <c r="H12" s="292" t="s">
        <v>480</v>
      </c>
      <c r="I12" s="293" t="s">
        <v>480</v>
      </c>
      <c r="J12" s="292" t="s">
        <v>480</v>
      </c>
      <c r="K12" s="289"/>
      <c r="L12" s="277" t="s">
        <v>266</v>
      </c>
      <c r="M12" s="268"/>
      <c r="N12" s="270"/>
      <c r="O12" s="275" t="s">
        <v>84</v>
      </c>
      <c r="P12" s="258"/>
      <c r="Q12" s="275"/>
      <c r="R12" s="258"/>
      <c r="S12" s="262"/>
      <c r="T12" s="255"/>
      <c r="U12" s="255"/>
      <c r="V12" s="255"/>
      <c r="W12" s="255"/>
      <c r="X12" s="255"/>
      <c r="Y12" s="255"/>
      <c r="Z12" s="255"/>
    </row>
    <row r="13" spans="1:26" s="259" customFormat="1" ht="12.75" customHeight="1">
      <c r="A13" s="255"/>
      <c r="B13" s="369" t="s">
        <v>483</v>
      </c>
      <c r="C13" s="370"/>
      <c r="D13" s="294" t="s">
        <v>300</v>
      </c>
      <c r="E13" s="294" t="s">
        <v>300</v>
      </c>
      <c r="F13" s="294" t="s">
        <v>300</v>
      </c>
      <c r="G13" s="294" t="s">
        <v>300</v>
      </c>
      <c r="H13" s="294" t="s">
        <v>300</v>
      </c>
      <c r="I13" s="294" t="s">
        <v>300</v>
      </c>
      <c r="J13" s="294" t="s">
        <v>300</v>
      </c>
      <c r="K13" s="289"/>
      <c r="L13" s="277" t="s">
        <v>153</v>
      </c>
      <c r="M13" s="275"/>
      <c r="N13" s="278"/>
      <c r="O13" s="275" t="s">
        <v>36</v>
      </c>
      <c r="P13" s="258"/>
      <c r="Q13" s="275"/>
      <c r="R13" s="258"/>
      <c r="S13" s="262"/>
      <c r="T13" s="255"/>
      <c r="U13" s="255"/>
      <c r="V13" s="255"/>
      <c r="W13" s="255"/>
      <c r="X13" s="255"/>
      <c r="Y13" s="255"/>
      <c r="Z13" s="255"/>
    </row>
    <row r="14" spans="1:26" s="259" customFormat="1" ht="35.25" customHeight="1">
      <c r="A14" s="255"/>
      <c r="B14" s="369" t="s">
        <v>298</v>
      </c>
      <c r="C14" s="370"/>
      <c r="D14" s="265" t="s">
        <v>312</v>
      </c>
      <c r="E14" s="265" t="s">
        <v>474</v>
      </c>
      <c r="F14" s="265" t="s">
        <v>473</v>
      </c>
      <c r="G14" s="266" t="s">
        <v>312</v>
      </c>
      <c r="H14" s="265" t="s">
        <v>474</v>
      </c>
      <c r="I14" s="386" t="s">
        <v>93</v>
      </c>
      <c r="J14" s="387"/>
      <c r="K14" s="289"/>
      <c r="L14" s="277" t="s">
        <v>471</v>
      </c>
      <c r="M14" s="295"/>
      <c r="N14" s="278"/>
      <c r="O14" s="275" t="s">
        <v>470</v>
      </c>
      <c r="P14" s="258"/>
      <c r="Q14" s="275"/>
      <c r="R14" s="258"/>
      <c r="S14" s="262"/>
      <c r="T14" s="255"/>
      <c r="U14" s="255"/>
      <c r="V14" s="255"/>
      <c r="W14" s="255"/>
      <c r="X14" s="255"/>
      <c r="Y14" s="255"/>
      <c r="Z14" s="255"/>
    </row>
    <row r="15" spans="1:26" s="259" customFormat="1" ht="13.5" customHeight="1">
      <c r="A15" s="255"/>
      <c r="B15" s="369" t="s">
        <v>483</v>
      </c>
      <c r="C15" s="370"/>
      <c r="D15" s="294" t="s">
        <v>468</v>
      </c>
      <c r="E15" s="294" t="s">
        <v>468</v>
      </c>
      <c r="F15" s="294" t="s">
        <v>468</v>
      </c>
      <c r="G15" s="294" t="s">
        <v>468</v>
      </c>
      <c r="H15" s="294" t="s">
        <v>468</v>
      </c>
      <c r="I15" s="388"/>
      <c r="J15" s="389"/>
      <c r="K15" s="289"/>
      <c r="L15" s="278" t="s">
        <v>467</v>
      </c>
      <c r="M15" s="295"/>
      <c r="N15" s="278"/>
      <c r="O15" s="279"/>
      <c r="P15" s="258"/>
      <c r="Q15" s="258"/>
      <c r="R15" s="258"/>
      <c r="S15" s="262"/>
      <c r="T15" s="255"/>
      <c r="U15" s="255"/>
      <c r="V15" s="255"/>
      <c r="W15" s="255"/>
      <c r="X15" s="255"/>
      <c r="Y15" s="255"/>
      <c r="Z15" s="255"/>
    </row>
    <row r="16" spans="1:26" s="259" customFormat="1" ht="34.5" customHeight="1">
      <c r="A16" s="255"/>
      <c r="B16" s="369" t="s">
        <v>308</v>
      </c>
      <c r="C16" s="370"/>
      <c r="D16" s="265" t="s">
        <v>311</v>
      </c>
      <c r="E16" s="265" t="s">
        <v>310</v>
      </c>
      <c r="F16" s="265" t="s">
        <v>311</v>
      </c>
      <c r="G16" s="265" t="s">
        <v>310</v>
      </c>
      <c r="H16" s="265" t="s">
        <v>311</v>
      </c>
      <c r="I16" s="388"/>
      <c r="J16" s="389"/>
      <c r="K16" s="289"/>
      <c r="L16" s="277" t="s">
        <v>482</v>
      </c>
      <c r="M16" s="274" t="s">
        <v>214</v>
      </c>
      <c r="N16" s="268"/>
      <c r="O16" s="279"/>
      <c r="P16" s="258"/>
      <c r="Q16" s="258"/>
      <c r="R16" s="296"/>
      <c r="S16" s="262"/>
      <c r="T16" s="255"/>
      <c r="U16" s="255"/>
      <c r="V16" s="255"/>
      <c r="W16" s="255"/>
      <c r="X16" s="255"/>
      <c r="Y16" s="255"/>
      <c r="Z16" s="255"/>
    </row>
    <row r="17" spans="1:26" s="259" customFormat="1" ht="13.5" customHeight="1">
      <c r="A17" s="255"/>
      <c r="B17" s="369" t="s">
        <v>483</v>
      </c>
      <c r="C17" s="370"/>
      <c r="D17" s="294" t="s">
        <v>468</v>
      </c>
      <c r="E17" s="294" t="s">
        <v>468</v>
      </c>
      <c r="F17" s="294" t="s">
        <v>468</v>
      </c>
      <c r="G17" s="294" t="s">
        <v>468</v>
      </c>
      <c r="H17" s="294" t="s">
        <v>468</v>
      </c>
      <c r="I17" s="390"/>
      <c r="J17" s="391"/>
      <c r="K17" s="289"/>
      <c r="L17" s="277" t="s">
        <v>481</v>
      </c>
      <c r="M17" s="277" t="s">
        <v>469</v>
      </c>
      <c r="N17" s="275"/>
      <c r="O17" s="279"/>
      <c r="P17" s="258"/>
      <c r="Q17" s="258"/>
      <c r="R17" s="297"/>
      <c r="S17" s="262"/>
      <c r="T17" s="255"/>
      <c r="U17" s="255"/>
      <c r="V17" s="255"/>
      <c r="W17" s="255"/>
      <c r="X17" s="255"/>
      <c r="Y17" s="255"/>
      <c r="Z17" s="255"/>
    </row>
    <row r="18" spans="1:26" s="273" customFormat="1" ht="48" customHeight="1">
      <c r="A18" s="264"/>
      <c r="B18" s="371" t="s">
        <v>29</v>
      </c>
      <c r="C18" s="372"/>
      <c r="D18" s="265" t="s">
        <v>555</v>
      </c>
      <c r="E18" s="265" t="s">
        <v>367</v>
      </c>
      <c r="F18" s="265" t="s">
        <v>542</v>
      </c>
      <c r="G18" s="265" t="s">
        <v>541</v>
      </c>
      <c r="H18" s="298" t="s">
        <v>537</v>
      </c>
      <c r="I18" s="265" t="s">
        <v>489</v>
      </c>
      <c r="J18" s="265" t="s">
        <v>519</v>
      </c>
      <c r="K18" s="299"/>
      <c r="L18" s="269" t="s">
        <v>267</v>
      </c>
      <c r="M18" s="277" t="s">
        <v>268</v>
      </c>
      <c r="N18" s="275"/>
      <c r="O18" s="300"/>
      <c r="P18" s="296"/>
      <c r="Q18" s="258"/>
      <c r="R18" s="297"/>
      <c r="S18" s="301"/>
      <c r="T18" s="264"/>
      <c r="U18" s="264"/>
      <c r="V18" s="264"/>
      <c r="W18" s="264"/>
      <c r="X18" s="264"/>
      <c r="Y18" s="264"/>
      <c r="Z18" s="264"/>
    </row>
    <row r="19" spans="1:26" s="259" customFormat="1" ht="18.899999999999999">
      <c r="A19" s="255"/>
      <c r="B19" s="373"/>
      <c r="C19" s="374"/>
      <c r="D19" s="274" t="s">
        <v>516</v>
      </c>
      <c r="E19" s="274" t="s">
        <v>547</v>
      </c>
      <c r="F19" s="274" t="s">
        <v>222</v>
      </c>
      <c r="G19" s="275" t="s">
        <v>560</v>
      </c>
      <c r="H19" s="302" t="s">
        <v>526</v>
      </c>
      <c r="I19" s="274" t="s">
        <v>545</v>
      </c>
      <c r="J19" s="274" t="s">
        <v>0</v>
      </c>
      <c r="K19" s="289"/>
      <c r="L19" s="270" t="s">
        <v>475</v>
      </c>
      <c r="M19" s="270"/>
      <c r="N19" s="275"/>
      <c r="O19" s="303"/>
      <c r="P19" s="297"/>
      <c r="Q19" s="258"/>
      <c r="R19" s="297"/>
      <c r="S19" s="255"/>
      <c r="T19" s="255"/>
      <c r="U19" s="255"/>
      <c r="V19" s="255"/>
      <c r="W19" s="255"/>
      <c r="X19" s="255"/>
      <c r="Y19" s="255"/>
      <c r="Z19" s="255"/>
    </row>
    <row r="20" spans="1:26" s="259" customFormat="1" ht="55.3">
      <c r="A20" s="255"/>
      <c r="B20" s="373"/>
      <c r="C20" s="374"/>
      <c r="D20" s="274" t="s">
        <v>325</v>
      </c>
      <c r="E20" s="274" t="s">
        <v>534</v>
      </c>
      <c r="F20" s="274" t="s">
        <v>223</v>
      </c>
      <c r="G20" s="274" t="s">
        <v>429</v>
      </c>
      <c r="H20" s="302" t="s">
        <v>517</v>
      </c>
      <c r="I20" s="274" t="s">
        <v>528</v>
      </c>
      <c r="J20" s="274" t="s">
        <v>518</v>
      </c>
      <c r="K20" s="289"/>
      <c r="L20" s="278" t="s">
        <v>484</v>
      </c>
      <c r="M20" s="304" t="s">
        <v>509</v>
      </c>
      <c r="N20" s="275" t="s">
        <v>80</v>
      </c>
      <c r="O20" s="303"/>
      <c r="P20" s="297"/>
      <c r="Q20" s="258"/>
      <c r="R20" s="297"/>
      <c r="S20" s="255"/>
      <c r="T20" s="255"/>
      <c r="U20" s="255"/>
      <c r="V20" s="255"/>
      <c r="W20" s="255"/>
      <c r="X20" s="255"/>
      <c r="Y20" s="255"/>
      <c r="Z20" s="255"/>
    </row>
    <row r="21" spans="1:26" s="259" customFormat="1" ht="22.5" customHeight="1">
      <c r="A21" s="255"/>
      <c r="B21" s="373"/>
      <c r="C21" s="374"/>
      <c r="D21" s="274" t="s">
        <v>36</v>
      </c>
      <c r="E21" s="274" t="s">
        <v>368</v>
      </c>
      <c r="F21" s="274" t="s">
        <v>465</v>
      </c>
      <c r="G21" s="274" t="s">
        <v>36</v>
      </c>
      <c r="H21" s="302" t="s">
        <v>559</v>
      </c>
      <c r="I21" s="274" t="s">
        <v>36</v>
      </c>
      <c r="J21" s="302" t="s">
        <v>465</v>
      </c>
      <c r="K21" s="289"/>
      <c r="L21" s="278" t="s">
        <v>269</v>
      </c>
      <c r="M21" s="305" t="s">
        <v>271</v>
      </c>
      <c r="N21" s="277"/>
      <c r="O21" s="303"/>
      <c r="P21" s="297"/>
      <c r="Q21" s="258"/>
      <c r="R21" s="258"/>
      <c r="S21" s="255"/>
      <c r="T21" s="255"/>
      <c r="U21" s="255"/>
      <c r="V21" s="255"/>
      <c r="W21" s="255"/>
      <c r="X21" s="255"/>
      <c r="Y21" s="255"/>
      <c r="Z21" s="255"/>
    </row>
    <row r="22" spans="1:26" s="259" customFormat="1" ht="22.5" customHeight="1">
      <c r="A22" s="255"/>
      <c r="B22" s="373"/>
      <c r="C22" s="374"/>
      <c r="D22" s="281" t="s">
        <v>80</v>
      </c>
      <c r="E22" s="281" t="s">
        <v>80</v>
      </c>
      <c r="F22" s="281" t="s">
        <v>194</v>
      </c>
      <c r="G22" s="281" t="s">
        <v>304</v>
      </c>
      <c r="H22" s="306" t="s">
        <v>304</v>
      </c>
      <c r="I22" s="281" t="s">
        <v>80</v>
      </c>
      <c r="J22" s="281" t="s">
        <v>80</v>
      </c>
      <c r="K22" s="289"/>
      <c r="L22" s="278" t="s">
        <v>368</v>
      </c>
      <c r="M22" s="305" t="s">
        <v>270</v>
      </c>
      <c r="N22" s="277"/>
      <c r="O22" s="303"/>
      <c r="P22" s="297"/>
      <c r="Q22" s="258"/>
      <c r="R22" s="258"/>
      <c r="S22" s="255"/>
      <c r="T22" s="255"/>
      <c r="U22" s="255"/>
      <c r="V22" s="255"/>
      <c r="W22" s="255"/>
      <c r="X22" s="255"/>
      <c r="Y22" s="255"/>
      <c r="Z22" s="255"/>
    </row>
    <row r="23" spans="1:26" s="259" customFormat="1" ht="16.5" customHeight="1">
      <c r="A23" s="255"/>
      <c r="B23" s="375"/>
      <c r="C23" s="376"/>
      <c r="D23" s="307" t="s">
        <v>485</v>
      </c>
      <c r="E23" s="307" t="s">
        <v>348</v>
      </c>
      <c r="F23" s="307" t="s">
        <v>92</v>
      </c>
      <c r="G23" s="307" t="s">
        <v>379</v>
      </c>
      <c r="H23" s="307" t="s">
        <v>486</v>
      </c>
      <c r="I23" s="307" t="s">
        <v>45</v>
      </c>
      <c r="J23" s="307" t="s">
        <v>487</v>
      </c>
      <c r="K23" s="289"/>
      <c r="L23" s="278" t="s">
        <v>470</v>
      </c>
      <c r="M23" s="305" t="s">
        <v>488</v>
      </c>
      <c r="N23" s="277"/>
      <c r="O23" s="279"/>
      <c r="P23" s="258"/>
      <c r="Q23" s="258"/>
      <c r="R23" s="258"/>
      <c r="S23" s="255"/>
      <c r="T23" s="255"/>
      <c r="U23" s="255"/>
      <c r="V23" s="255"/>
      <c r="W23" s="255"/>
      <c r="X23" s="255"/>
      <c r="Y23" s="255"/>
      <c r="Z23" s="255"/>
    </row>
    <row r="24" spans="1:26" s="259" customFormat="1" ht="21.75" customHeight="1">
      <c r="A24" s="255"/>
      <c r="B24" s="367" t="s">
        <v>71</v>
      </c>
      <c r="C24" s="368"/>
      <c r="D24" s="285"/>
      <c r="E24" s="285"/>
      <c r="F24" s="285"/>
      <c r="G24" s="285"/>
      <c r="H24" s="285"/>
      <c r="I24" s="285"/>
      <c r="J24" s="285"/>
      <c r="K24" s="289"/>
      <c r="L24" s="278" t="s">
        <v>304</v>
      </c>
      <c r="M24" s="305" t="s">
        <v>321</v>
      </c>
      <c r="N24" s="277"/>
      <c r="O24" s="279"/>
      <c r="P24" s="258"/>
      <c r="Q24" s="258"/>
      <c r="R24" s="258"/>
      <c r="S24" s="255"/>
      <c r="T24" s="255"/>
      <c r="U24" s="255"/>
      <c r="V24" s="255"/>
      <c r="W24" s="255"/>
      <c r="X24" s="255"/>
      <c r="Y24" s="255"/>
      <c r="Z24" s="255"/>
    </row>
    <row r="25" spans="1:26" s="259" customFormat="1" ht="12.75" customHeight="1">
      <c r="A25" s="255"/>
      <c r="B25" s="369" t="s">
        <v>483</v>
      </c>
      <c r="C25" s="370"/>
      <c r="D25" s="294" t="s">
        <v>300</v>
      </c>
      <c r="E25" s="294" t="s">
        <v>300</v>
      </c>
      <c r="F25" s="294" t="s">
        <v>300</v>
      </c>
      <c r="G25" s="294" t="s">
        <v>300</v>
      </c>
      <c r="H25" s="294" t="s">
        <v>300</v>
      </c>
      <c r="I25" s="294" t="s">
        <v>300</v>
      </c>
      <c r="J25" s="294" t="s">
        <v>300</v>
      </c>
      <c r="K25" s="289"/>
      <c r="L25" s="277"/>
      <c r="M25" s="270"/>
      <c r="N25" s="277"/>
      <c r="O25" s="279"/>
      <c r="P25" s="258"/>
      <c r="Q25" s="258"/>
      <c r="R25" s="258"/>
      <c r="S25" s="255"/>
      <c r="T25" s="255"/>
      <c r="U25" s="255"/>
      <c r="V25" s="255"/>
      <c r="W25" s="255"/>
      <c r="X25" s="255"/>
      <c r="Y25" s="255"/>
      <c r="Z25" s="255"/>
    </row>
    <row r="26" spans="1:26" s="273" customFormat="1" ht="50.25" customHeight="1">
      <c r="A26" s="264"/>
      <c r="B26" s="371" t="s">
        <v>32</v>
      </c>
      <c r="C26" s="372"/>
      <c r="D26" s="265" t="s">
        <v>154</v>
      </c>
      <c r="E26" s="265" t="s">
        <v>539</v>
      </c>
      <c r="F26" s="265" t="s">
        <v>196</v>
      </c>
      <c r="G26" s="265" t="s">
        <v>1</v>
      </c>
      <c r="H26" s="266" t="s">
        <v>538</v>
      </c>
      <c r="I26" s="265" t="s">
        <v>224</v>
      </c>
      <c r="J26" s="265" t="s">
        <v>544</v>
      </c>
      <c r="K26" s="308"/>
      <c r="L26" s="309" t="s">
        <v>284</v>
      </c>
      <c r="M26" s="270" t="s">
        <v>286</v>
      </c>
      <c r="N26" s="277"/>
      <c r="O26" s="300"/>
      <c r="P26" s="258"/>
      <c r="Q26" s="258"/>
      <c r="R26" s="272"/>
      <c r="S26" s="264"/>
      <c r="T26" s="264"/>
      <c r="U26" s="264"/>
      <c r="V26" s="264"/>
      <c r="W26" s="264"/>
      <c r="X26" s="264"/>
      <c r="Y26" s="264"/>
      <c r="Z26" s="264"/>
    </row>
    <row r="27" spans="1:26" s="259" customFormat="1" ht="18.899999999999999">
      <c r="A27" s="255"/>
      <c r="B27" s="373"/>
      <c r="C27" s="374"/>
      <c r="D27" s="302" t="s">
        <v>522</v>
      </c>
      <c r="E27" s="274" t="s">
        <v>553</v>
      </c>
      <c r="F27" s="274" t="s">
        <v>195</v>
      </c>
      <c r="G27" s="274" t="s">
        <v>520</v>
      </c>
      <c r="H27" s="276" t="s">
        <v>156</v>
      </c>
      <c r="I27" s="274" t="s">
        <v>550</v>
      </c>
      <c r="J27" s="274" t="s">
        <v>166</v>
      </c>
      <c r="K27" s="289"/>
      <c r="L27" s="310" t="s">
        <v>274</v>
      </c>
      <c r="M27" s="278" t="s">
        <v>277</v>
      </c>
      <c r="N27" s="277"/>
      <c r="O27" s="303"/>
      <c r="P27" s="258"/>
      <c r="Q27" s="258"/>
      <c r="R27" s="258"/>
      <c r="S27" s="255"/>
      <c r="T27" s="255"/>
      <c r="U27" s="255"/>
      <c r="V27" s="255"/>
      <c r="W27" s="255"/>
      <c r="X27" s="255"/>
      <c r="Y27" s="255"/>
      <c r="Z27" s="255"/>
    </row>
    <row r="28" spans="1:26" s="259" customFormat="1" ht="21" customHeight="1">
      <c r="A28" s="255"/>
      <c r="B28" s="373"/>
      <c r="C28" s="374"/>
      <c r="D28" s="302" t="s">
        <v>533</v>
      </c>
      <c r="E28" s="274" t="s">
        <v>214</v>
      </c>
      <c r="F28" s="274" t="s">
        <v>540</v>
      </c>
      <c r="G28" s="274" t="s">
        <v>548</v>
      </c>
      <c r="H28" s="275" t="s">
        <v>532</v>
      </c>
      <c r="I28" s="274" t="s">
        <v>524</v>
      </c>
      <c r="J28" s="274" t="s">
        <v>556</v>
      </c>
      <c r="K28" s="289"/>
      <c r="L28" s="310" t="s">
        <v>283</v>
      </c>
      <c r="M28" s="268" t="s">
        <v>281</v>
      </c>
      <c r="N28" s="277"/>
      <c r="O28" s="303"/>
      <c r="P28" s="258"/>
      <c r="Q28" s="258"/>
      <c r="R28" s="258"/>
      <c r="S28" s="255"/>
      <c r="T28" s="255"/>
      <c r="U28" s="255"/>
      <c r="V28" s="255"/>
      <c r="W28" s="255"/>
      <c r="X28" s="255"/>
      <c r="Y28" s="255"/>
      <c r="Z28" s="255"/>
    </row>
    <row r="29" spans="1:26" s="259" customFormat="1" ht="31.5" customHeight="1">
      <c r="A29" s="255"/>
      <c r="B29" s="373"/>
      <c r="C29" s="374"/>
      <c r="D29" s="302" t="s">
        <v>36</v>
      </c>
      <c r="E29" s="274" t="s">
        <v>36</v>
      </c>
      <c r="F29" s="274" t="s">
        <v>36</v>
      </c>
      <c r="G29" s="274" t="s">
        <v>36</v>
      </c>
      <c r="H29" s="275" t="s">
        <v>454</v>
      </c>
      <c r="I29" s="274" t="s">
        <v>36</v>
      </c>
      <c r="J29" s="274" t="s">
        <v>558</v>
      </c>
      <c r="K29" s="289"/>
      <c r="L29" s="310" t="s">
        <v>36</v>
      </c>
      <c r="M29" s="278"/>
      <c r="N29" s="277"/>
      <c r="O29" s="303"/>
      <c r="P29" s="258"/>
      <c r="Q29" s="258"/>
      <c r="R29" s="258"/>
      <c r="S29" s="255"/>
      <c r="T29" s="255"/>
      <c r="U29" s="255"/>
      <c r="V29" s="255"/>
      <c r="W29" s="255"/>
      <c r="X29" s="255"/>
      <c r="Y29" s="255"/>
      <c r="Z29" s="255"/>
    </row>
    <row r="30" spans="1:26" s="259" customFormat="1" ht="22.5" customHeight="1">
      <c r="A30" s="255"/>
      <c r="B30" s="373"/>
      <c r="C30" s="374"/>
      <c r="D30" s="281" t="s">
        <v>304</v>
      </c>
      <c r="E30" s="281" t="s">
        <v>304</v>
      </c>
      <c r="F30" s="281" t="s">
        <v>80</v>
      </c>
      <c r="G30" s="281" t="s">
        <v>543</v>
      </c>
      <c r="H30" s="282" t="s">
        <v>523</v>
      </c>
      <c r="I30" s="281" t="s">
        <v>80</v>
      </c>
      <c r="J30" s="281" t="s">
        <v>304</v>
      </c>
      <c r="K30" s="289"/>
      <c r="L30" s="310" t="s">
        <v>80</v>
      </c>
      <c r="M30" s="268" t="s">
        <v>275</v>
      </c>
      <c r="N30" s="277"/>
      <c r="O30" s="303"/>
      <c r="P30" s="258"/>
      <c r="Q30" s="258"/>
      <c r="R30" s="258"/>
      <c r="S30" s="255"/>
      <c r="T30" s="255"/>
      <c r="U30" s="255"/>
      <c r="V30" s="255"/>
      <c r="W30" s="255"/>
      <c r="X30" s="255"/>
      <c r="Y30" s="255"/>
      <c r="Z30" s="255"/>
    </row>
    <row r="31" spans="1:26" s="259" customFormat="1" ht="15" customHeight="1">
      <c r="A31" s="255"/>
      <c r="B31" s="375"/>
      <c r="C31" s="376"/>
      <c r="D31" s="307" t="s">
        <v>278</v>
      </c>
      <c r="E31" s="307" t="s">
        <v>333</v>
      </c>
      <c r="F31" s="307" t="s">
        <v>282</v>
      </c>
      <c r="G31" s="307" t="s">
        <v>463</v>
      </c>
      <c r="H31" s="307" t="s">
        <v>369</v>
      </c>
      <c r="I31" s="307" t="s">
        <v>276</v>
      </c>
      <c r="J31" s="307" t="s">
        <v>280</v>
      </c>
      <c r="K31" s="289"/>
      <c r="L31" s="277"/>
      <c r="M31" s="275" t="s">
        <v>285</v>
      </c>
      <c r="N31" s="277"/>
      <c r="O31" s="279"/>
      <c r="P31" s="258"/>
      <c r="Q31" s="258"/>
      <c r="R31" s="258"/>
      <c r="S31" s="255"/>
      <c r="T31" s="255"/>
      <c r="U31" s="255"/>
      <c r="V31" s="255"/>
      <c r="W31" s="255"/>
      <c r="X31" s="255"/>
      <c r="Y31" s="255"/>
      <c r="Z31" s="255"/>
    </row>
    <row r="32" spans="1:26" s="259" customFormat="1" ht="21" customHeight="1">
      <c r="A32" s="255"/>
      <c r="B32" s="367" t="s">
        <v>71</v>
      </c>
      <c r="C32" s="368"/>
      <c r="D32" s="285"/>
      <c r="E32" s="285"/>
      <c r="F32" s="285"/>
      <c r="G32" s="311"/>
      <c r="H32" s="285"/>
      <c r="I32" s="285"/>
      <c r="J32" s="285"/>
      <c r="K32" s="289"/>
      <c r="L32" s="275" t="s">
        <v>273</v>
      </c>
      <c r="M32" s="295" t="s">
        <v>323</v>
      </c>
      <c r="N32" s="312"/>
      <c r="O32" s="268"/>
      <c r="P32" s="313"/>
      <c r="Q32" s="313"/>
      <c r="R32" s="262"/>
      <c r="S32" s="255"/>
      <c r="T32" s="255"/>
      <c r="U32" s="255"/>
      <c r="V32" s="255"/>
      <c r="W32" s="255"/>
      <c r="X32" s="255"/>
      <c r="Y32" s="255"/>
      <c r="Z32" s="255"/>
    </row>
    <row r="33" spans="1:26" s="259" customFormat="1" ht="12.75" customHeight="1">
      <c r="A33" s="255"/>
      <c r="B33" s="369" t="s">
        <v>483</v>
      </c>
      <c r="C33" s="370"/>
      <c r="D33" s="294" t="s">
        <v>300</v>
      </c>
      <c r="E33" s="294" t="s">
        <v>300</v>
      </c>
      <c r="F33" s="294" t="s">
        <v>300</v>
      </c>
      <c r="G33" s="294" t="s">
        <v>300</v>
      </c>
      <c r="H33" s="294" t="s">
        <v>300</v>
      </c>
      <c r="I33" s="294" t="s">
        <v>300</v>
      </c>
      <c r="J33" s="294" t="s">
        <v>300</v>
      </c>
      <c r="K33" s="289"/>
      <c r="L33" s="275" t="s">
        <v>272</v>
      </c>
      <c r="M33" s="295" t="s">
        <v>279</v>
      </c>
      <c r="N33" s="312"/>
      <c r="O33" s="275"/>
      <c r="P33" s="313"/>
      <c r="Q33" s="313"/>
      <c r="R33" s="262"/>
      <c r="S33" s="255"/>
      <c r="T33" s="255"/>
      <c r="U33" s="255"/>
      <c r="V33" s="255"/>
      <c r="W33" s="255"/>
      <c r="X33" s="255"/>
      <c r="Y33" s="255"/>
      <c r="Z33" s="255"/>
    </row>
    <row r="34" spans="1:26" ht="89.25" customHeight="1">
      <c r="B34" s="377"/>
      <c r="C34" s="378"/>
      <c r="D34" s="365" t="s">
        <v>193</v>
      </c>
      <c r="E34" s="365"/>
      <c r="F34" s="365"/>
      <c r="G34" s="365"/>
      <c r="H34" s="365"/>
      <c r="I34" s="365"/>
      <c r="J34" s="366"/>
      <c r="L34" s="275"/>
      <c r="M34" s="275" t="s">
        <v>91</v>
      </c>
      <c r="N34" s="313"/>
      <c r="O34" s="295"/>
      <c r="P34" s="313"/>
      <c r="Q34" s="313"/>
      <c r="R34" s="314"/>
    </row>
    <row r="35" spans="1:26" ht="12.75" customHeight="1">
      <c r="B35" s="252"/>
      <c r="C35" s="252"/>
      <c r="D35" s="252"/>
      <c r="E35" s="252"/>
      <c r="F35" s="252"/>
      <c r="G35" s="252"/>
      <c r="H35" s="252"/>
      <c r="I35" s="252"/>
      <c r="J35" s="252"/>
      <c r="L35" s="275"/>
      <c r="M35" s="314"/>
      <c r="N35" s="314"/>
      <c r="O35" s="295"/>
      <c r="P35" s="314"/>
      <c r="Q35" s="314"/>
      <c r="R35" s="314"/>
    </row>
    <row r="36" spans="1:26" ht="12.75" customHeight="1">
      <c r="B36" s="252"/>
      <c r="C36" s="252"/>
      <c r="D36" s="252"/>
      <c r="E36" s="252"/>
      <c r="F36" s="252"/>
      <c r="G36" s="252"/>
      <c r="H36" s="252"/>
      <c r="I36" s="252"/>
      <c r="J36" s="252"/>
      <c r="L36" s="275"/>
      <c r="M36" s="314"/>
      <c r="N36" s="314"/>
      <c r="O36" s="275"/>
      <c r="P36" s="314"/>
      <c r="Q36" s="314"/>
      <c r="R36" s="314"/>
    </row>
    <row r="37" spans="1:26" ht="12.75" customHeight="1">
      <c r="B37" s="252"/>
      <c r="C37" s="252"/>
      <c r="D37" s="252"/>
      <c r="E37" s="252"/>
      <c r="F37" s="252"/>
      <c r="G37" s="252"/>
      <c r="H37" s="252"/>
      <c r="I37" s="252"/>
      <c r="J37" s="252"/>
      <c r="L37" s="314"/>
      <c r="M37" s="314"/>
      <c r="N37" s="314"/>
      <c r="O37" s="314"/>
      <c r="P37" s="314"/>
      <c r="Q37" s="314"/>
      <c r="R37" s="314"/>
    </row>
    <row r="38" spans="1:26" ht="12.75" customHeight="1">
      <c r="B38" s="252"/>
      <c r="C38" s="252"/>
      <c r="D38" s="252"/>
      <c r="E38" s="252"/>
      <c r="F38" s="252"/>
      <c r="G38" s="252"/>
      <c r="H38" s="252"/>
      <c r="I38" s="252"/>
      <c r="J38" s="252"/>
      <c r="L38" s="265" t="s">
        <v>541</v>
      </c>
      <c r="M38" s="314"/>
      <c r="N38" s="314"/>
      <c r="O38" s="314"/>
      <c r="P38" s="314"/>
      <c r="Q38" s="314"/>
      <c r="R38" s="314"/>
    </row>
    <row r="39" spans="1:26" ht="12.75" customHeight="1">
      <c r="B39" s="252"/>
      <c r="C39" s="252"/>
      <c r="D39" s="252"/>
      <c r="E39" s="252"/>
      <c r="F39" s="252"/>
      <c r="G39" s="252"/>
      <c r="H39" s="252"/>
      <c r="I39" s="252"/>
      <c r="J39" s="252"/>
      <c r="L39" s="275" t="s">
        <v>287</v>
      </c>
      <c r="M39" s="314"/>
      <c r="N39" s="314"/>
      <c r="O39" s="314"/>
      <c r="P39" s="314"/>
      <c r="Q39" s="314"/>
      <c r="R39" s="314"/>
    </row>
    <row r="40" spans="1:26" ht="12.75" customHeight="1">
      <c r="B40" s="252"/>
      <c r="C40" s="252"/>
      <c r="D40" s="252"/>
      <c r="E40" s="252"/>
      <c r="F40" s="252"/>
      <c r="G40" s="252"/>
      <c r="H40" s="252"/>
      <c r="I40" s="252"/>
      <c r="J40" s="252"/>
      <c r="L40" s="274" t="s">
        <v>429</v>
      </c>
      <c r="M40" s="314"/>
      <c r="N40" s="314"/>
      <c r="O40" s="314"/>
      <c r="P40" s="314"/>
      <c r="Q40" s="314"/>
      <c r="R40" s="314"/>
    </row>
    <row r="41" spans="1:26" ht="12.75" customHeight="1">
      <c r="B41" s="252"/>
      <c r="C41" s="252"/>
      <c r="D41" s="252"/>
      <c r="E41" s="252"/>
      <c r="F41" s="252"/>
      <c r="G41" s="252"/>
      <c r="H41" s="252"/>
      <c r="I41" s="252"/>
      <c r="J41" s="252"/>
      <c r="L41" s="274" t="s">
        <v>36</v>
      </c>
      <c r="M41" s="314"/>
      <c r="N41" s="314"/>
      <c r="O41" s="314"/>
      <c r="P41" s="314"/>
      <c r="Q41" s="314"/>
      <c r="R41" s="314"/>
    </row>
    <row r="42" spans="1:26" ht="12.75" customHeight="1">
      <c r="B42" s="252"/>
      <c r="C42" s="252"/>
      <c r="D42" s="252"/>
      <c r="E42" s="252"/>
      <c r="F42" s="252"/>
      <c r="G42" s="252"/>
      <c r="H42" s="252"/>
      <c r="I42" s="252"/>
      <c r="J42" s="252"/>
      <c r="L42" s="281" t="s">
        <v>304</v>
      </c>
      <c r="M42" s="314"/>
      <c r="N42" s="314"/>
      <c r="O42" s="314"/>
      <c r="P42" s="314"/>
      <c r="Q42" s="314"/>
      <c r="R42" s="314"/>
    </row>
    <row r="43" spans="1:26" ht="12.75" customHeight="1">
      <c r="B43" s="252"/>
      <c r="C43" s="252"/>
      <c r="D43" s="252"/>
      <c r="E43" s="252"/>
      <c r="F43" s="252"/>
      <c r="G43" s="252"/>
      <c r="H43" s="252"/>
      <c r="I43" s="252"/>
      <c r="J43" s="252"/>
      <c r="L43" s="314"/>
      <c r="M43" s="314"/>
      <c r="N43" s="314"/>
      <c r="O43" s="314"/>
      <c r="P43" s="314"/>
      <c r="Q43" s="314"/>
      <c r="R43" s="314"/>
    </row>
    <row r="44" spans="1:26" ht="12.75" customHeight="1">
      <c r="B44" s="252"/>
      <c r="C44" s="252"/>
      <c r="D44" s="252"/>
      <c r="E44" s="252"/>
      <c r="F44" s="252"/>
      <c r="G44" s="252"/>
      <c r="H44" s="252"/>
      <c r="I44" s="252"/>
      <c r="J44" s="252"/>
      <c r="L44" s="314"/>
      <c r="M44" s="314"/>
      <c r="N44" s="314"/>
      <c r="O44" s="314"/>
      <c r="P44" s="314"/>
      <c r="Q44" s="314"/>
      <c r="R44" s="314"/>
    </row>
    <row r="45" spans="1:26" ht="12.75" customHeight="1">
      <c r="B45" s="252"/>
      <c r="C45" s="252"/>
      <c r="D45" s="252"/>
      <c r="E45" s="252"/>
      <c r="F45" s="252"/>
      <c r="G45" s="252"/>
      <c r="H45" s="252"/>
      <c r="I45" s="252"/>
      <c r="J45" s="252"/>
      <c r="L45" s="314"/>
      <c r="M45" s="314"/>
      <c r="N45" s="314"/>
      <c r="O45" s="314"/>
      <c r="P45" s="314"/>
      <c r="Q45" s="314"/>
      <c r="R45" s="314"/>
    </row>
    <row r="46" spans="1:26" ht="12.75" customHeight="1">
      <c r="B46" s="252"/>
      <c r="C46" s="252"/>
      <c r="D46" s="252"/>
      <c r="E46" s="252"/>
      <c r="F46" s="252"/>
      <c r="G46" s="252"/>
      <c r="H46" s="252"/>
      <c r="I46" s="252"/>
      <c r="J46" s="252"/>
      <c r="L46" s="314"/>
      <c r="M46" s="314"/>
      <c r="N46" s="314"/>
      <c r="O46" s="314"/>
      <c r="P46" s="314"/>
      <c r="Q46" s="314"/>
      <c r="R46" s="314"/>
    </row>
    <row r="47" spans="1:26" ht="12.75" customHeight="1">
      <c r="B47" s="252"/>
      <c r="C47" s="252"/>
      <c r="D47" s="252"/>
      <c r="E47" s="252"/>
      <c r="F47" s="252"/>
      <c r="G47" s="252"/>
      <c r="H47" s="252"/>
      <c r="I47" s="252"/>
      <c r="J47" s="252"/>
      <c r="L47" s="314"/>
      <c r="M47" s="314"/>
      <c r="N47" s="314"/>
      <c r="O47" s="314"/>
      <c r="P47" s="314"/>
      <c r="Q47" s="314"/>
      <c r="R47" s="314"/>
    </row>
    <row r="48" spans="1:26" ht="12.75" customHeight="1">
      <c r="B48" s="252"/>
      <c r="C48" s="252"/>
      <c r="D48" s="252"/>
      <c r="E48" s="252"/>
      <c r="F48" s="252"/>
      <c r="G48" s="252"/>
      <c r="H48" s="252"/>
      <c r="I48" s="252"/>
      <c r="J48" s="252"/>
    </row>
    <row r="49" spans="2:10" ht="12.75" customHeight="1">
      <c r="B49" s="252"/>
      <c r="C49" s="252"/>
      <c r="D49" s="252"/>
      <c r="E49" s="252"/>
      <c r="F49" s="252"/>
      <c r="G49" s="252"/>
      <c r="H49" s="252"/>
      <c r="I49" s="252"/>
      <c r="J49" s="252"/>
    </row>
    <row r="50" spans="2:10" ht="12.75" customHeight="1">
      <c r="B50" s="252"/>
      <c r="C50" s="252"/>
      <c r="D50" s="252"/>
      <c r="E50" s="252"/>
      <c r="F50" s="252"/>
      <c r="G50" s="252"/>
      <c r="H50" s="252"/>
      <c r="I50" s="252"/>
      <c r="J50" s="252"/>
    </row>
    <row r="51" spans="2:10" ht="12.75" customHeight="1">
      <c r="B51" s="252"/>
      <c r="C51" s="252"/>
      <c r="D51" s="252"/>
      <c r="E51" s="252"/>
      <c r="F51" s="252"/>
      <c r="G51" s="252"/>
      <c r="H51" s="252"/>
      <c r="I51" s="252"/>
      <c r="J51" s="252"/>
    </row>
    <row r="52" spans="2:10" ht="12.75" customHeight="1">
      <c r="B52" s="252"/>
      <c r="C52" s="252"/>
      <c r="D52" s="252"/>
      <c r="E52" s="252"/>
      <c r="F52" s="252"/>
      <c r="G52" s="252"/>
      <c r="H52" s="252"/>
      <c r="I52" s="252"/>
      <c r="J52" s="252"/>
    </row>
    <row r="53" spans="2:10" ht="12.75" customHeight="1">
      <c r="B53" s="252"/>
      <c r="C53" s="252"/>
      <c r="D53" s="252"/>
      <c r="E53" s="252"/>
      <c r="F53" s="252"/>
      <c r="G53" s="252"/>
      <c r="H53" s="252"/>
      <c r="I53" s="252"/>
      <c r="J53" s="252"/>
    </row>
    <row r="54" spans="2:10" ht="12.75" customHeight="1">
      <c r="B54" s="252"/>
      <c r="C54" s="252"/>
      <c r="D54" s="252"/>
      <c r="E54" s="252"/>
      <c r="F54" s="252"/>
      <c r="G54" s="252"/>
      <c r="H54" s="252"/>
      <c r="I54" s="252"/>
      <c r="J54" s="252"/>
    </row>
    <row r="55" spans="2:10" ht="12.75" customHeight="1">
      <c r="B55" s="252"/>
      <c r="C55" s="252"/>
      <c r="D55" s="252"/>
      <c r="E55" s="252"/>
      <c r="F55" s="252"/>
      <c r="G55" s="252"/>
      <c r="H55" s="252"/>
      <c r="I55" s="252"/>
      <c r="J55" s="252"/>
    </row>
    <row r="56" spans="2:10" ht="12.75" customHeight="1">
      <c r="B56" s="252"/>
      <c r="C56" s="252"/>
      <c r="D56" s="252"/>
      <c r="E56" s="252"/>
      <c r="F56" s="252"/>
      <c r="G56" s="252"/>
      <c r="H56" s="252"/>
      <c r="I56" s="252"/>
      <c r="J56" s="252"/>
    </row>
    <row r="57" spans="2:10" ht="12.75" customHeight="1">
      <c r="B57" s="252"/>
      <c r="C57" s="252"/>
      <c r="D57" s="252"/>
      <c r="E57" s="252"/>
      <c r="F57" s="252"/>
      <c r="G57" s="252"/>
      <c r="H57" s="252"/>
      <c r="I57" s="252"/>
      <c r="J57" s="252"/>
    </row>
    <row r="58" spans="2:10" ht="12.75" customHeight="1">
      <c r="B58" s="252"/>
      <c r="C58" s="252"/>
      <c r="D58" s="252"/>
      <c r="E58" s="252"/>
      <c r="F58" s="252"/>
      <c r="G58" s="252"/>
      <c r="H58" s="252"/>
      <c r="I58" s="252"/>
      <c r="J58" s="252"/>
    </row>
    <row r="59" spans="2:10" ht="12.75" customHeight="1">
      <c r="B59" s="252"/>
      <c r="C59" s="252"/>
      <c r="D59" s="252"/>
      <c r="E59" s="252"/>
      <c r="F59" s="252"/>
      <c r="G59" s="252"/>
      <c r="H59" s="252"/>
      <c r="I59" s="252"/>
      <c r="J59" s="252"/>
    </row>
    <row r="60" spans="2:10" ht="12.75" customHeight="1">
      <c r="B60" s="252"/>
      <c r="C60" s="252"/>
      <c r="D60" s="252"/>
      <c r="E60" s="252"/>
      <c r="F60" s="252"/>
      <c r="G60" s="252"/>
      <c r="H60" s="252"/>
      <c r="I60" s="252"/>
      <c r="J60" s="252"/>
    </row>
    <row r="61" spans="2:10" ht="12.75" customHeight="1">
      <c r="B61" s="252"/>
      <c r="C61" s="252"/>
      <c r="D61" s="252"/>
      <c r="E61" s="252"/>
      <c r="F61" s="252"/>
      <c r="G61" s="252"/>
      <c r="H61" s="252"/>
      <c r="I61" s="252"/>
      <c r="J61" s="252"/>
    </row>
    <row r="62" spans="2:10" ht="12.75" customHeight="1">
      <c r="B62" s="252"/>
      <c r="C62" s="252"/>
      <c r="D62" s="252"/>
      <c r="E62" s="252"/>
      <c r="F62" s="252"/>
      <c r="G62" s="252"/>
      <c r="H62" s="252"/>
      <c r="I62" s="252"/>
      <c r="J62" s="252"/>
    </row>
    <row r="63" spans="2:10" ht="12.75" customHeight="1">
      <c r="B63" s="252"/>
      <c r="C63" s="252"/>
      <c r="D63" s="252"/>
      <c r="E63" s="252"/>
      <c r="F63" s="252"/>
      <c r="G63" s="252"/>
      <c r="H63" s="252"/>
      <c r="I63" s="252"/>
      <c r="J63" s="252"/>
    </row>
    <row r="64" spans="2:10" ht="12.75" customHeight="1">
      <c r="B64" s="252"/>
      <c r="C64" s="252"/>
      <c r="D64" s="252"/>
      <c r="E64" s="252"/>
      <c r="F64" s="252"/>
      <c r="G64" s="252"/>
      <c r="H64" s="252"/>
      <c r="I64" s="252"/>
      <c r="J64" s="252"/>
    </row>
    <row r="65" spans="2:10" ht="12.75" customHeight="1">
      <c r="B65" s="252"/>
      <c r="C65" s="252"/>
      <c r="D65" s="252"/>
      <c r="E65" s="252"/>
      <c r="F65" s="252"/>
      <c r="G65" s="252"/>
      <c r="H65" s="252"/>
      <c r="I65" s="252"/>
      <c r="J65" s="252"/>
    </row>
    <row r="66" spans="2:10" ht="12.75" customHeight="1">
      <c r="B66" s="252"/>
      <c r="C66" s="252"/>
      <c r="D66" s="252"/>
      <c r="E66" s="252"/>
      <c r="F66" s="252"/>
      <c r="G66" s="252"/>
      <c r="H66" s="252"/>
      <c r="I66" s="252"/>
      <c r="J66" s="252"/>
    </row>
    <row r="67" spans="2:10" ht="12.75" customHeight="1">
      <c r="B67" s="252"/>
      <c r="C67" s="252"/>
      <c r="D67" s="252"/>
      <c r="E67" s="252"/>
      <c r="F67" s="252"/>
      <c r="G67" s="252"/>
      <c r="H67" s="252"/>
      <c r="I67" s="252"/>
      <c r="J67" s="252"/>
    </row>
    <row r="68" spans="2:10" ht="12.75" customHeight="1">
      <c r="B68" s="252"/>
      <c r="C68" s="252"/>
      <c r="D68" s="252"/>
      <c r="E68" s="252"/>
      <c r="F68" s="252"/>
      <c r="G68" s="252"/>
      <c r="H68" s="252"/>
      <c r="I68" s="252"/>
      <c r="J68" s="252"/>
    </row>
    <row r="69" spans="2:10" ht="12.75" customHeight="1">
      <c r="B69" s="252"/>
      <c r="C69" s="252"/>
      <c r="D69" s="252"/>
      <c r="E69" s="252"/>
      <c r="F69" s="252"/>
      <c r="G69" s="252"/>
      <c r="H69" s="252"/>
      <c r="I69" s="252"/>
      <c r="J69" s="252"/>
    </row>
    <row r="70" spans="2:10" ht="12.75" customHeight="1">
      <c r="B70" s="252"/>
      <c r="C70" s="252"/>
      <c r="D70" s="252"/>
      <c r="E70" s="252"/>
      <c r="F70" s="252"/>
      <c r="G70" s="252"/>
      <c r="H70" s="252"/>
      <c r="I70" s="252"/>
      <c r="J70" s="252"/>
    </row>
    <row r="71" spans="2:10" ht="12.75" customHeight="1">
      <c r="B71" s="252"/>
      <c r="C71" s="252"/>
      <c r="D71" s="252"/>
      <c r="E71" s="252"/>
      <c r="F71" s="252"/>
      <c r="G71" s="252"/>
      <c r="H71" s="252"/>
      <c r="I71" s="252"/>
      <c r="J71" s="252"/>
    </row>
    <row r="72" spans="2:10" ht="12.75" customHeight="1">
      <c r="B72" s="252"/>
      <c r="C72" s="252"/>
      <c r="D72" s="252"/>
      <c r="E72" s="252"/>
      <c r="F72" s="252"/>
      <c r="G72" s="252"/>
      <c r="H72" s="252"/>
      <c r="I72" s="252"/>
      <c r="J72" s="252"/>
    </row>
    <row r="73" spans="2:10" ht="12.75" customHeight="1">
      <c r="B73" s="252"/>
      <c r="C73" s="252"/>
      <c r="D73" s="252"/>
      <c r="E73" s="252"/>
      <c r="F73" s="252"/>
      <c r="G73" s="252"/>
      <c r="H73" s="252"/>
      <c r="I73" s="252"/>
      <c r="J73" s="252"/>
    </row>
    <row r="74" spans="2:10" ht="12.75" customHeight="1">
      <c r="B74" s="252"/>
      <c r="C74" s="252"/>
      <c r="D74" s="252"/>
      <c r="E74" s="252"/>
      <c r="F74" s="252"/>
      <c r="G74" s="252"/>
      <c r="H74" s="252"/>
      <c r="I74" s="252"/>
      <c r="J74" s="252"/>
    </row>
    <row r="75" spans="2:10" ht="12.75" customHeight="1">
      <c r="B75" s="252"/>
      <c r="C75" s="252"/>
      <c r="D75" s="252"/>
      <c r="E75" s="252"/>
      <c r="F75" s="252"/>
      <c r="G75" s="252"/>
      <c r="H75" s="252"/>
      <c r="I75" s="252"/>
      <c r="J75" s="252"/>
    </row>
    <row r="76" spans="2:10" ht="12.75" customHeight="1">
      <c r="B76" s="252"/>
      <c r="C76" s="252"/>
      <c r="D76" s="252"/>
      <c r="E76" s="252"/>
      <c r="F76" s="252"/>
      <c r="G76" s="252"/>
      <c r="H76" s="252"/>
      <c r="I76" s="252"/>
      <c r="J76" s="252"/>
    </row>
    <row r="77" spans="2:10" ht="12.75" customHeight="1">
      <c r="B77" s="252"/>
      <c r="C77" s="252"/>
      <c r="D77" s="252"/>
      <c r="E77" s="252"/>
      <c r="F77" s="252"/>
      <c r="G77" s="252"/>
      <c r="H77" s="252"/>
      <c r="I77" s="252"/>
      <c r="J77" s="252"/>
    </row>
    <row r="78" spans="2:10" ht="12.75" customHeight="1">
      <c r="B78" s="252"/>
      <c r="C78" s="252"/>
      <c r="D78" s="252"/>
      <c r="E78" s="252"/>
      <c r="F78" s="252"/>
      <c r="G78" s="252"/>
      <c r="H78" s="252"/>
      <c r="I78" s="252"/>
      <c r="J78" s="252"/>
    </row>
    <row r="79" spans="2:10" ht="12.75" customHeight="1">
      <c r="B79" s="252"/>
      <c r="C79" s="252"/>
      <c r="D79" s="252"/>
      <c r="E79" s="252"/>
      <c r="F79" s="252"/>
      <c r="G79" s="252"/>
      <c r="H79" s="252"/>
      <c r="I79" s="252"/>
      <c r="J79" s="252"/>
    </row>
    <row r="80" spans="2:10" ht="12.75" customHeight="1">
      <c r="B80" s="252"/>
      <c r="C80" s="252"/>
      <c r="D80" s="252"/>
      <c r="E80" s="252"/>
      <c r="F80" s="252"/>
      <c r="G80" s="252"/>
      <c r="H80" s="252"/>
      <c r="I80" s="252"/>
      <c r="J80" s="252"/>
    </row>
    <row r="81" spans="2:10" ht="12.75" customHeight="1">
      <c r="B81" s="252"/>
      <c r="C81" s="252"/>
      <c r="D81" s="252"/>
      <c r="E81" s="252"/>
      <c r="F81" s="252"/>
      <c r="G81" s="252"/>
      <c r="H81" s="252"/>
      <c r="I81" s="252"/>
      <c r="J81" s="252"/>
    </row>
    <row r="82" spans="2:10" ht="12.75" customHeight="1">
      <c r="B82" s="252"/>
      <c r="C82" s="252"/>
      <c r="D82" s="252"/>
      <c r="E82" s="252"/>
      <c r="F82" s="252"/>
      <c r="G82" s="252"/>
      <c r="H82" s="252"/>
      <c r="I82" s="252"/>
      <c r="J82" s="252"/>
    </row>
    <row r="83" spans="2:10" ht="12.75" customHeight="1">
      <c r="B83" s="252"/>
      <c r="C83" s="252"/>
      <c r="D83" s="252"/>
      <c r="E83" s="252"/>
      <c r="F83" s="252"/>
      <c r="G83" s="252"/>
      <c r="H83" s="252"/>
      <c r="I83" s="252"/>
      <c r="J83" s="252"/>
    </row>
    <row r="84" spans="2:10" ht="12.75" customHeight="1">
      <c r="B84" s="252"/>
      <c r="C84" s="252"/>
      <c r="D84" s="252"/>
      <c r="E84" s="252"/>
      <c r="F84" s="252"/>
      <c r="G84" s="252"/>
      <c r="H84" s="252"/>
      <c r="I84" s="252"/>
      <c r="J84" s="252"/>
    </row>
    <row r="85" spans="2:10" ht="12.75" customHeight="1">
      <c r="B85" s="252"/>
      <c r="C85" s="252"/>
      <c r="D85" s="252"/>
      <c r="E85" s="252"/>
      <c r="F85" s="252"/>
      <c r="G85" s="252"/>
      <c r="H85" s="252"/>
      <c r="I85" s="252"/>
      <c r="J85" s="252"/>
    </row>
    <row r="86" spans="2:10" ht="12.75" customHeight="1">
      <c r="B86" s="252"/>
      <c r="C86" s="252"/>
      <c r="D86" s="252"/>
      <c r="E86" s="252"/>
      <c r="F86" s="252"/>
      <c r="G86" s="252"/>
      <c r="H86" s="252"/>
      <c r="I86" s="252"/>
      <c r="J86" s="252"/>
    </row>
    <row r="87" spans="2:10" ht="12.75" customHeight="1">
      <c r="B87" s="252"/>
      <c r="C87" s="252"/>
      <c r="D87" s="252"/>
      <c r="E87" s="252"/>
      <c r="F87" s="252"/>
      <c r="G87" s="252"/>
      <c r="H87" s="252"/>
      <c r="I87" s="252"/>
      <c r="J87" s="252"/>
    </row>
    <row r="88" spans="2:10" ht="12.75" customHeight="1">
      <c r="B88" s="252"/>
      <c r="C88" s="252"/>
      <c r="D88" s="252"/>
      <c r="E88" s="252"/>
      <c r="F88" s="252"/>
      <c r="G88" s="252"/>
      <c r="H88" s="252"/>
      <c r="I88" s="252"/>
      <c r="J88" s="252"/>
    </row>
    <row r="89" spans="2:10" ht="12.75" customHeight="1">
      <c r="B89" s="252"/>
      <c r="C89" s="252"/>
      <c r="D89" s="252"/>
      <c r="E89" s="252"/>
      <c r="F89" s="252"/>
      <c r="G89" s="252"/>
      <c r="H89" s="252"/>
      <c r="I89" s="252"/>
      <c r="J89" s="252"/>
    </row>
    <row r="90" spans="2:10" ht="12.75" customHeight="1">
      <c r="B90" s="252"/>
      <c r="C90" s="252"/>
      <c r="D90" s="252"/>
      <c r="E90" s="252"/>
      <c r="F90" s="252"/>
      <c r="G90" s="252"/>
      <c r="H90" s="252"/>
      <c r="I90" s="252"/>
      <c r="J90" s="252"/>
    </row>
    <row r="91" spans="2:10" ht="12.75" customHeight="1">
      <c r="B91" s="252"/>
      <c r="C91" s="252"/>
      <c r="D91" s="252"/>
      <c r="E91" s="252"/>
      <c r="F91" s="252"/>
      <c r="G91" s="252"/>
      <c r="H91" s="252"/>
      <c r="I91" s="252"/>
      <c r="J91" s="252"/>
    </row>
    <row r="92" spans="2:10" ht="12.75" customHeight="1">
      <c r="B92" s="252"/>
      <c r="C92" s="252"/>
      <c r="D92" s="252"/>
      <c r="E92" s="252"/>
      <c r="F92" s="252"/>
      <c r="G92" s="252"/>
      <c r="H92" s="252"/>
      <c r="I92" s="252"/>
      <c r="J92" s="252"/>
    </row>
    <row r="93" spans="2:10" ht="12.75" customHeight="1">
      <c r="B93" s="252"/>
      <c r="C93" s="252"/>
      <c r="D93" s="252"/>
      <c r="E93" s="252"/>
      <c r="F93" s="252"/>
      <c r="G93" s="252"/>
      <c r="H93" s="252"/>
      <c r="I93" s="252"/>
      <c r="J93" s="252"/>
    </row>
    <row r="94" spans="2:10" ht="12.75" customHeight="1">
      <c r="B94" s="252"/>
      <c r="C94" s="252"/>
      <c r="D94" s="252"/>
      <c r="E94" s="252"/>
      <c r="F94" s="252"/>
      <c r="G94" s="252"/>
      <c r="H94" s="252"/>
      <c r="I94" s="252"/>
      <c r="J94" s="252"/>
    </row>
    <row r="95" spans="2:10" ht="12.75" customHeight="1">
      <c r="B95" s="252"/>
      <c r="C95" s="252"/>
      <c r="D95" s="252"/>
      <c r="E95" s="252"/>
      <c r="F95" s="252"/>
      <c r="G95" s="252"/>
      <c r="H95" s="252"/>
      <c r="I95" s="252"/>
      <c r="J95" s="252"/>
    </row>
    <row r="96" spans="2:10" ht="12.75" customHeight="1">
      <c r="B96" s="252"/>
      <c r="C96" s="252"/>
      <c r="D96" s="252"/>
      <c r="E96" s="252"/>
      <c r="F96" s="252"/>
      <c r="G96" s="252"/>
      <c r="H96" s="252"/>
      <c r="I96" s="252"/>
      <c r="J96" s="252"/>
    </row>
    <row r="97" spans="2:10" ht="12.75" customHeight="1">
      <c r="B97" s="252"/>
      <c r="C97" s="252"/>
      <c r="D97" s="252"/>
      <c r="E97" s="252"/>
      <c r="F97" s="252"/>
      <c r="G97" s="252"/>
      <c r="H97" s="252"/>
      <c r="I97" s="252"/>
      <c r="J97" s="252"/>
    </row>
    <row r="98" spans="2:10" ht="12.75" customHeight="1">
      <c r="B98" s="252"/>
      <c r="C98" s="252"/>
      <c r="D98" s="252"/>
      <c r="E98" s="252"/>
      <c r="F98" s="252"/>
      <c r="G98" s="252"/>
      <c r="H98" s="252"/>
      <c r="I98" s="252"/>
      <c r="J98" s="252"/>
    </row>
    <row r="99" spans="2:10" ht="12.75" customHeight="1">
      <c r="B99" s="252"/>
      <c r="C99" s="252"/>
      <c r="D99" s="252"/>
      <c r="E99" s="252"/>
      <c r="F99" s="252"/>
      <c r="G99" s="252"/>
      <c r="H99" s="252"/>
      <c r="I99" s="252"/>
      <c r="J99" s="252"/>
    </row>
    <row r="100" spans="2:10" ht="12.75" customHeight="1">
      <c r="B100" s="252"/>
      <c r="C100" s="252"/>
      <c r="D100" s="252"/>
      <c r="E100" s="252"/>
      <c r="F100" s="252"/>
      <c r="G100" s="252"/>
      <c r="H100" s="252"/>
      <c r="I100" s="252"/>
      <c r="J100" s="252"/>
    </row>
    <row r="101" spans="2:10" ht="12.75" customHeight="1">
      <c r="B101" s="252"/>
      <c r="C101" s="252"/>
      <c r="D101" s="252"/>
      <c r="E101" s="252"/>
      <c r="F101" s="252"/>
      <c r="G101" s="252"/>
      <c r="H101" s="252"/>
      <c r="I101" s="252"/>
      <c r="J101" s="252"/>
    </row>
    <row r="102" spans="2:10" ht="12.75" customHeight="1">
      <c r="B102" s="252"/>
      <c r="C102" s="252"/>
      <c r="D102" s="252"/>
      <c r="E102" s="252"/>
      <c r="F102" s="252"/>
      <c r="G102" s="252"/>
      <c r="H102" s="252"/>
      <c r="I102" s="252"/>
      <c r="J102" s="252"/>
    </row>
    <row r="103" spans="2:10" ht="12.75" customHeight="1">
      <c r="B103" s="252"/>
      <c r="C103" s="252"/>
      <c r="D103" s="252"/>
      <c r="E103" s="252"/>
      <c r="F103" s="252"/>
      <c r="G103" s="252"/>
      <c r="H103" s="252"/>
      <c r="I103" s="252"/>
      <c r="J103" s="252"/>
    </row>
    <row r="104" spans="2:10" ht="12.75" customHeight="1">
      <c r="B104" s="252"/>
      <c r="C104" s="252"/>
      <c r="D104" s="252"/>
      <c r="E104" s="252"/>
      <c r="F104" s="252"/>
      <c r="G104" s="252"/>
      <c r="H104" s="252"/>
      <c r="I104" s="252"/>
      <c r="J104" s="252"/>
    </row>
    <row r="105" spans="2:10" ht="12.75" customHeight="1">
      <c r="B105" s="252"/>
      <c r="C105" s="252"/>
      <c r="D105" s="252"/>
      <c r="E105" s="252"/>
      <c r="F105" s="252"/>
      <c r="G105" s="252"/>
      <c r="H105" s="252"/>
      <c r="I105" s="252"/>
      <c r="J105" s="252"/>
    </row>
    <row r="106" spans="2:10" ht="12.75" customHeight="1">
      <c r="B106" s="252"/>
      <c r="C106" s="252"/>
      <c r="D106" s="252"/>
      <c r="E106" s="252"/>
      <c r="F106" s="252"/>
      <c r="G106" s="252"/>
      <c r="H106" s="252"/>
      <c r="I106" s="252"/>
      <c r="J106" s="252"/>
    </row>
    <row r="107" spans="2:10" ht="12.75" customHeight="1">
      <c r="B107" s="252"/>
      <c r="C107" s="252"/>
      <c r="D107" s="252"/>
      <c r="E107" s="252"/>
      <c r="F107" s="252"/>
      <c r="G107" s="252"/>
      <c r="H107" s="252"/>
      <c r="I107" s="252"/>
      <c r="J107" s="252"/>
    </row>
    <row r="108" spans="2:10" ht="12.75" customHeight="1">
      <c r="B108" s="252"/>
      <c r="C108" s="252"/>
      <c r="D108" s="252"/>
      <c r="E108" s="252"/>
      <c r="F108" s="252"/>
      <c r="G108" s="252"/>
      <c r="H108" s="252"/>
      <c r="I108" s="252"/>
      <c r="J108" s="252"/>
    </row>
    <row r="109" spans="2:10" ht="12.75" customHeight="1">
      <c r="B109" s="252"/>
      <c r="C109" s="252"/>
      <c r="D109" s="252"/>
      <c r="E109" s="252"/>
      <c r="F109" s="252"/>
      <c r="G109" s="252"/>
      <c r="H109" s="252"/>
      <c r="I109" s="252"/>
      <c r="J109" s="252"/>
    </row>
    <row r="110" spans="2:10" ht="12.75" customHeight="1">
      <c r="B110" s="252"/>
      <c r="C110" s="252"/>
      <c r="D110" s="252"/>
      <c r="E110" s="252"/>
      <c r="F110" s="252"/>
      <c r="G110" s="252"/>
      <c r="H110" s="252"/>
      <c r="I110" s="252"/>
      <c r="J110" s="252"/>
    </row>
    <row r="111" spans="2:10" ht="12.75" customHeight="1">
      <c r="B111" s="252"/>
      <c r="C111" s="252"/>
      <c r="D111" s="252"/>
      <c r="E111" s="252"/>
      <c r="F111" s="252"/>
      <c r="G111" s="252"/>
      <c r="H111" s="252"/>
      <c r="I111" s="252"/>
      <c r="J111" s="252"/>
    </row>
    <row r="112" spans="2:10" ht="12.75" customHeight="1">
      <c r="B112" s="252"/>
      <c r="C112" s="252"/>
      <c r="D112" s="252"/>
      <c r="E112" s="252"/>
      <c r="F112" s="252"/>
      <c r="G112" s="252"/>
      <c r="H112" s="252"/>
      <c r="I112" s="252"/>
      <c r="J112" s="252"/>
    </row>
    <row r="113" spans="2:10" ht="12.75" customHeight="1">
      <c r="B113" s="252"/>
      <c r="C113" s="252"/>
      <c r="D113" s="252"/>
      <c r="E113" s="252"/>
      <c r="F113" s="252"/>
      <c r="G113" s="252"/>
      <c r="H113" s="252"/>
      <c r="I113" s="252"/>
      <c r="J113" s="252"/>
    </row>
    <row r="114" spans="2:10" ht="12.75" customHeight="1">
      <c r="B114" s="252"/>
      <c r="C114" s="252"/>
      <c r="D114" s="252"/>
      <c r="E114" s="252"/>
      <c r="F114" s="252"/>
      <c r="G114" s="252"/>
      <c r="H114" s="252"/>
      <c r="I114" s="252"/>
      <c r="J114" s="252"/>
    </row>
    <row r="115" spans="2:10" ht="12.75" customHeight="1">
      <c r="B115" s="252"/>
      <c r="C115" s="252"/>
      <c r="D115" s="252"/>
      <c r="E115" s="252"/>
      <c r="F115" s="252"/>
      <c r="G115" s="252"/>
      <c r="H115" s="252"/>
      <c r="I115" s="252"/>
      <c r="J115" s="252"/>
    </row>
    <row r="116" spans="2:10" ht="12.75" customHeight="1">
      <c r="B116" s="252"/>
      <c r="C116" s="252"/>
      <c r="D116" s="252"/>
      <c r="E116" s="252"/>
      <c r="F116" s="252"/>
      <c r="G116" s="252"/>
      <c r="H116" s="252"/>
      <c r="I116" s="252"/>
      <c r="J116" s="252"/>
    </row>
    <row r="117" spans="2:10" ht="12.75" customHeight="1">
      <c r="B117" s="252"/>
      <c r="C117" s="252"/>
      <c r="D117" s="252"/>
      <c r="E117" s="252"/>
      <c r="F117" s="252"/>
      <c r="G117" s="252"/>
      <c r="H117" s="252"/>
      <c r="I117" s="252"/>
      <c r="J117" s="252"/>
    </row>
    <row r="118" spans="2:10" ht="12.75" customHeight="1">
      <c r="B118" s="252"/>
      <c r="C118" s="252"/>
      <c r="D118" s="252"/>
      <c r="E118" s="252"/>
      <c r="F118" s="252"/>
      <c r="G118" s="252"/>
      <c r="H118" s="252"/>
      <c r="I118" s="252"/>
      <c r="J118" s="252"/>
    </row>
    <row r="119" spans="2:10" ht="12.75" customHeight="1">
      <c r="B119" s="252"/>
      <c r="C119" s="252"/>
      <c r="D119" s="252"/>
      <c r="E119" s="252"/>
      <c r="F119" s="252"/>
      <c r="G119" s="252"/>
      <c r="H119" s="252"/>
      <c r="I119" s="252"/>
      <c r="J119" s="252"/>
    </row>
    <row r="120" spans="2:10" ht="12.75" customHeight="1">
      <c r="B120" s="252"/>
      <c r="C120" s="252"/>
      <c r="D120" s="252"/>
      <c r="E120" s="252"/>
      <c r="F120" s="252"/>
      <c r="G120" s="252"/>
      <c r="H120" s="252"/>
      <c r="I120" s="252"/>
      <c r="J120" s="252"/>
    </row>
    <row r="121" spans="2:10" ht="12.75" customHeight="1">
      <c r="B121" s="252"/>
      <c r="C121" s="252"/>
      <c r="D121" s="252"/>
      <c r="E121" s="252"/>
      <c r="F121" s="252"/>
      <c r="G121" s="252"/>
      <c r="H121" s="252"/>
      <c r="I121" s="252"/>
      <c r="J121" s="252"/>
    </row>
    <row r="122" spans="2:10" ht="12.75" customHeight="1">
      <c r="B122" s="252"/>
      <c r="C122" s="252"/>
      <c r="D122" s="252"/>
      <c r="E122" s="252"/>
      <c r="F122" s="252"/>
      <c r="G122" s="252"/>
      <c r="H122" s="252"/>
      <c r="I122" s="252"/>
      <c r="J122" s="252"/>
    </row>
    <row r="123" spans="2:10" ht="12.75" customHeight="1">
      <c r="B123" s="252"/>
      <c r="C123" s="252"/>
      <c r="D123" s="252"/>
      <c r="E123" s="252"/>
      <c r="F123" s="252"/>
      <c r="G123" s="252"/>
      <c r="H123" s="252"/>
      <c r="I123" s="252"/>
      <c r="J123" s="252"/>
    </row>
    <row r="124" spans="2:10" ht="12.75" customHeight="1">
      <c r="B124" s="252"/>
      <c r="C124" s="252"/>
      <c r="D124" s="252"/>
      <c r="E124" s="252"/>
      <c r="F124" s="252"/>
      <c r="G124" s="252"/>
      <c r="H124" s="252"/>
      <c r="I124" s="252"/>
      <c r="J124" s="252"/>
    </row>
    <row r="125" spans="2:10" ht="12.75" customHeight="1">
      <c r="B125" s="252"/>
      <c r="C125" s="252"/>
      <c r="D125" s="252"/>
      <c r="E125" s="252"/>
      <c r="F125" s="252"/>
      <c r="G125" s="252"/>
      <c r="H125" s="252"/>
      <c r="I125" s="252"/>
      <c r="J125" s="252"/>
    </row>
    <row r="126" spans="2:10" ht="12.75" customHeight="1">
      <c r="B126" s="252"/>
      <c r="C126" s="252"/>
      <c r="D126" s="252"/>
      <c r="E126" s="252"/>
      <c r="F126" s="252"/>
      <c r="G126" s="252"/>
      <c r="H126" s="252"/>
      <c r="I126" s="252"/>
      <c r="J126" s="252"/>
    </row>
    <row r="127" spans="2:10" ht="12.75" customHeight="1">
      <c r="B127" s="252"/>
      <c r="C127" s="252"/>
      <c r="D127" s="252"/>
      <c r="E127" s="252"/>
      <c r="F127" s="252"/>
      <c r="G127" s="252"/>
      <c r="H127" s="252"/>
      <c r="I127" s="252"/>
      <c r="J127" s="252"/>
    </row>
    <row r="128" spans="2:10" ht="12.75" customHeight="1">
      <c r="B128" s="252"/>
      <c r="C128" s="252"/>
      <c r="D128" s="252"/>
      <c r="E128" s="252"/>
      <c r="F128" s="252"/>
      <c r="G128" s="252"/>
      <c r="H128" s="252"/>
      <c r="I128" s="252"/>
      <c r="J128" s="252"/>
    </row>
    <row r="129" spans="2:10" ht="12.75" customHeight="1">
      <c r="B129" s="252"/>
      <c r="C129" s="252"/>
      <c r="D129" s="252"/>
      <c r="E129" s="252"/>
      <c r="F129" s="252"/>
      <c r="G129" s="252"/>
      <c r="H129" s="252"/>
      <c r="I129" s="252"/>
      <c r="J129" s="252"/>
    </row>
    <row r="130" spans="2:10" ht="12.75" customHeight="1">
      <c r="B130" s="252"/>
      <c r="C130" s="252"/>
      <c r="D130" s="252"/>
      <c r="E130" s="252"/>
      <c r="F130" s="252"/>
      <c r="G130" s="252"/>
      <c r="H130" s="252"/>
      <c r="I130" s="252"/>
      <c r="J130" s="252"/>
    </row>
    <row r="131" spans="2:10" ht="12.75" customHeight="1">
      <c r="B131" s="252"/>
      <c r="C131" s="252"/>
      <c r="D131" s="252"/>
      <c r="E131" s="252"/>
      <c r="F131" s="252"/>
      <c r="G131" s="252"/>
      <c r="H131" s="252"/>
      <c r="I131" s="252"/>
      <c r="J131" s="252"/>
    </row>
    <row r="132" spans="2:10" ht="12.75" customHeight="1">
      <c r="B132" s="252"/>
      <c r="C132" s="252"/>
      <c r="D132" s="252"/>
      <c r="E132" s="252"/>
      <c r="F132" s="252"/>
      <c r="G132" s="252"/>
      <c r="H132" s="252"/>
      <c r="I132" s="252"/>
      <c r="J132" s="252"/>
    </row>
    <row r="133" spans="2:10" ht="12.75" customHeight="1">
      <c r="B133" s="252"/>
      <c r="C133" s="252"/>
      <c r="D133" s="252"/>
      <c r="E133" s="252"/>
      <c r="F133" s="252"/>
      <c r="G133" s="252"/>
      <c r="H133" s="252"/>
      <c r="I133" s="252"/>
      <c r="J133" s="252"/>
    </row>
    <row r="134" spans="2:10" ht="12.75" customHeight="1">
      <c r="B134" s="252"/>
      <c r="C134" s="252"/>
      <c r="D134" s="252"/>
      <c r="E134" s="252"/>
      <c r="F134" s="252"/>
      <c r="G134" s="252"/>
      <c r="H134" s="252"/>
      <c r="I134" s="252"/>
      <c r="J134" s="252"/>
    </row>
    <row r="135" spans="2:10" ht="12.75" customHeight="1">
      <c r="B135" s="252"/>
      <c r="C135" s="252"/>
      <c r="D135" s="252"/>
      <c r="E135" s="252"/>
      <c r="F135" s="252"/>
      <c r="G135" s="252"/>
      <c r="H135" s="252"/>
      <c r="I135" s="252"/>
      <c r="J135" s="252"/>
    </row>
    <row r="136" spans="2:10" ht="12.75" customHeight="1">
      <c r="B136" s="252"/>
      <c r="C136" s="252"/>
      <c r="D136" s="252"/>
      <c r="E136" s="252"/>
      <c r="F136" s="252"/>
      <c r="G136" s="252"/>
      <c r="H136" s="252"/>
      <c r="I136" s="252"/>
      <c r="J136" s="252"/>
    </row>
    <row r="137" spans="2:10" ht="12.75" customHeight="1">
      <c r="B137" s="252"/>
      <c r="C137" s="252"/>
      <c r="D137" s="252"/>
      <c r="E137" s="252"/>
      <c r="F137" s="252"/>
      <c r="G137" s="252"/>
      <c r="H137" s="252"/>
      <c r="I137" s="252"/>
      <c r="J137" s="252"/>
    </row>
    <row r="138" spans="2:10" ht="12.75" customHeight="1">
      <c r="B138" s="252"/>
      <c r="C138" s="252"/>
      <c r="D138" s="252"/>
      <c r="E138" s="252"/>
      <c r="F138" s="252"/>
      <c r="G138" s="252"/>
      <c r="H138" s="252"/>
      <c r="I138" s="252"/>
      <c r="J138" s="252"/>
    </row>
    <row r="139" spans="2:10" ht="12.75" customHeight="1">
      <c r="B139" s="252"/>
      <c r="C139" s="252"/>
      <c r="D139" s="252"/>
      <c r="E139" s="252"/>
      <c r="F139" s="252"/>
      <c r="G139" s="252"/>
      <c r="H139" s="252"/>
      <c r="I139" s="252"/>
      <c r="J139" s="252"/>
    </row>
    <row r="140" spans="2:10" ht="12.75" customHeight="1">
      <c r="B140" s="252"/>
      <c r="C140" s="252"/>
      <c r="D140" s="252"/>
      <c r="E140" s="252"/>
      <c r="F140" s="252"/>
      <c r="G140" s="252"/>
      <c r="H140" s="252"/>
      <c r="I140" s="252"/>
      <c r="J140" s="252"/>
    </row>
    <row r="141" spans="2:10" ht="12.75" customHeight="1">
      <c r="B141" s="252"/>
      <c r="C141" s="252"/>
      <c r="D141" s="252"/>
      <c r="E141" s="252"/>
      <c r="F141" s="252"/>
      <c r="G141" s="252"/>
      <c r="H141" s="252"/>
      <c r="I141" s="252"/>
      <c r="J141" s="252"/>
    </row>
    <row r="142" spans="2:10" ht="12.75" customHeight="1">
      <c r="B142" s="252"/>
      <c r="C142" s="252"/>
      <c r="D142" s="252"/>
      <c r="E142" s="252"/>
      <c r="F142" s="252"/>
      <c r="G142" s="252"/>
      <c r="H142" s="252"/>
      <c r="I142" s="252"/>
      <c r="J142" s="252"/>
    </row>
    <row r="143" spans="2:10" ht="12.75" customHeight="1">
      <c r="B143" s="252"/>
      <c r="C143" s="252"/>
      <c r="D143" s="252"/>
      <c r="E143" s="252"/>
      <c r="F143" s="252"/>
      <c r="G143" s="252"/>
      <c r="H143" s="252"/>
      <c r="I143" s="252"/>
      <c r="J143" s="252"/>
    </row>
    <row r="144" spans="2:10" ht="12.75" customHeight="1">
      <c r="B144" s="252"/>
      <c r="C144" s="252"/>
      <c r="D144" s="252"/>
      <c r="E144" s="252"/>
      <c r="F144" s="252"/>
      <c r="G144" s="252"/>
      <c r="H144" s="252"/>
      <c r="I144" s="252"/>
      <c r="J144" s="252"/>
    </row>
    <row r="145" spans="2:10" ht="12.75" customHeight="1">
      <c r="B145" s="252"/>
      <c r="C145" s="252"/>
      <c r="D145" s="252"/>
      <c r="E145" s="252"/>
      <c r="F145" s="252"/>
      <c r="G145" s="252"/>
      <c r="H145" s="252"/>
      <c r="I145" s="252"/>
      <c r="J145" s="252"/>
    </row>
    <row r="146" spans="2:10" ht="12.75" customHeight="1">
      <c r="B146" s="252"/>
      <c r="C146" s="252"/>
      <c r="D146" s="252"/>
      <c r="E146" s="252"/>
      <c r="F146" s="252"/>
      <c r="G146" s="252"/>
      <c r="H146" s="252"/>
      <c r="I146" s="252"/>
      <c r="J146" s="252"/>
    </row>
    <row r="147" spans="2:10" ht="12.75" customHeight="1">
      <c r="B147" s="252"/>
      <c r="C147" s="252"/>
      <c r="D147" s="252"/>
      <c r="E147" s="252"/>
      <c r="F147" s="252"/>
      <c r="G147" s="252"/>
      <c r="H147" s="252"/>
      <c r="I147" s="252"/>
      <c r="J147" s="252"/>
    </row>
    <row r="148" spans="2:10" ht="12.75" customHeight="1">
      <c r="B148" s="252"/>
      <c r="C148" s="252"/>
      <c r="D148" s="252"/>
      <c r="E148" s="252"/>
      <c r="F148" s="252"/>
      <c r="G148" s="252"/>
      <c r="H148" s="252"/>
      <c r="I148" s="252"/>
      <c r="J148" s="252"/>
    </row>
    <row r="149" spans="2:10" ht="12.75" customHeight="1">
      <c r="B149" s="252"/>
      <c r="C149" s="252"/>
      <c r="D149" s="252"/>
      <c r="E149" s="252"/>
      <c r="F149" s="252"/>
      <c r="G149" s="252"/>
      <c r="H149" s="252"/>
      <c r="I149" s="252"/>
      <c r="J149" s="252"/>
    </row>
    <row r="150" spans="2:10" ht="12.75" customHeight="1">
      <c r="B150" s="252"/>
      <c r="C150" s="252"/>
      <c r="D150" s="252"/>
      <c r="E150" s="252"/>
      <c r="F150" s="252"/>
      <c r="G150" s="252"/>
      <c r="H150" s="252"/>
      <c r="I150" s="252"/>
      <c r="J150" s="252"/>
    </row>
    <row r="151" spans="2:10" ht="12.75" customHeight="1">
      <c r="B151" s="252"/>
      <c r="C151" s="252"/>
      <c r="D151" s="252"/>
      <c r="E151" s="252"/>
      <c r="F151" s="252"/>
      <c r="G151" s="252"/>
      <c r="H151" s="252"/>
      <c r="I151" s="252"/>
      <c r="J151" s="252"/>
    </row>
    <row r="152" spans="2:10" ht="12.75" customHeight="1">
      <c r="B152" s="252"/>
      <c r="C152" s="252"/>
      <c r="D152" s="252"/>
      <c r="E152" s="252"/>
      <c r="F152" s="252"/>
      <c r="G152" s="252"/>
      <c r="H152" s="252"/>
      <c r="I152" s="252"/>
      <c r="J152" s="252"/>
    </row>
    <row r="153" spans="2:10" ht="12.75" customHeight="1">
      <c r="B153" s="252"/>
      <c r="C153" s="252"/>
      <c r="D153" s="252"/>
      <c r="E153" s="252"/>
      <c r="F153" s="252"/>
      <c r="G153" s="252"/>
      <c r="H153" s="252"/>
      <c r="I153" s="252"/>
      <c r="J153" s="252"/>
    </row>
    <row r="154" spans="2:10" ht="12.75" customHeight="1">
      <c r="B154" s="252"/>
      <c r="C154" s="252"/>
      <c r="D154" s="252"/>
      <c r="E154" s="252"/>
      <c r="F154" s="252"/>
      <c r="G154" s="252"/>
      <c r="H154" s="252"/>
      <c r="I154" s="252"/>
      <c r="J154" s="252"/>
    </row>
    <row r="155" spans="2:10" ht="12.75" customHeight="1">
      <c r="B155" s="252"/>
      <c r="C155" s="252"/>
      <c r="D155" s="252"/>
      <c r="E155" s="252"/>
      <c r="F155" s="252"/>
      <c r="G155" s="252"/>
      <c r="H155" s="252"/>
      <c r="I155" s="252"/>
      <c r="J155" s="252"/>
    </row>
    <row r="156" spans="2:10" ht="12.75" customHeight="1">
      <c r="B156" s="252"/>
      <c r="C156" s="252"/>
      <c r="D156" s="252"/>
      <c r="E156" s="252"/>
      <c r="F156" s="252"/>
      <c r="G156" s="252"/>
      <c r="H156" s="252"/>
      <c r="I156" s="252"/>
      <c r="J156" s="252"/>
    </row>
    <row r="157" spans="2:10" ht="12.75" customHeight="1">
      <c r="B157" s="252"/>
      <c r="C157" s="252"/>
      <c r="D157" s="252"/>
      <c r="E157" s="252"/>
      <c r="F157" s="252"/>
      <c r="G157" s="252"/>
      <c r="H157" s="252"/>
      <c r="I157" s="252"/>
      <c r="J157" s="252"/>
    </row>
    <row r="158" spans="2:10" ht="12.75" customHeight="1">
      <c r="B158" s="252"/>
      <c r="C158" s="252"/>
      <c r="D158" s="252"/>
      <c r="E158" s="252"/>
      <c r="F158" s="252"/>
      <c r="G158" s="252"/>
      <c r="H158" s="252"/>
      <c r="I158" s="252"/>
      <c r="J158" s="252"/>
    </row>
    <row r="159" spans="2:10" ht="12.75" customHeight="1">
      <c r="B159" s="252"/>
      <c r="C159" s="252"/>
      <c r="D159" s="252"/>
      <c r="E159" s="252"/>
      <c r="F159" s="252"/>
      <c r="G159" s="252"/>
      <c r="H159" s="252"/>
      <c r="I159" s="252"/>
      <c r="J159" s="252"/>
    </row>
    <row r="160" spans="2:10" ht="12.75" customHeight="1">
      <c r="B160" s="252"/>
      <c r="C160" s="252"/>
      <c r="D160" s="252"/>
      <c r="E160" s="252"/>
      <c r="F160" s="252"/>
      <c r="G160" s="252"/>
      <c r="H160" s="252"/>
      <c r="I160" s="252"/>
      <c r="J160" s="252"/>
    </row>
    <row r="161" spans="2:10" ht="12.75" customHeight="1">
      <c r="B161" s="252"/>
      <c r="C161" s="252"/>
      <c r="D161" s="252"/>
      <c r="E161" s="252"/>
      <c r="F161" s="252"/>
      <c r="G161" s="252"/>
      <c r="H161" s="252"/>
      <c r="I161" s="252"/>
      <c r="J161" s="252"/>
    </row>
    <row r="162" spans="2:10" ht="12.75" customHeight="1">
      <c r="B162" s="252"/>
      <c r="C162" s="252"/>
      <c r="D162" s="252"/>
      <c r="E162" s="252"/>
      <c r="F162" s="252"/>
      <c r="G162" s="252"/>
      <c r="H162" s="252"/>
      <c r="I162" s="252"/>
      <c r="J162" s="252"/>
    </row>
    <row r="163" spans="2:10" ht="12.75" customHeight="1">
      <c r="B163" s="252"/>
      <c r="C163" s="252"/>
      <c r="D163" s="252"/>
      <c r="E163" s="252"/>
      <c r="F163" s="252"/>
      <c r="G163" s="252"/>
      <c r="H163" s="252"/>
      <c r="I163" s="252"/>
      <c r="J163" s="252"/>
    </row>
    <row r="164" spans="2:10" ht="12.75" customHeight="1">
      <c r="B164" s="252"/>
      <c r="C164" s="252"/>
      <c r="D164" s="252"/>
      <c r="E164" s="252"/>
      <c r="F164" s="252"/>
      <c r="G164" s="252"/>
      <c r="H164" s="252"/>
      <c r="I164" s="252"/>
      <c r="J164" s="252"/>
    </row>
    <row r="165" spans="2:10" ht="12.75" customHeight="1">
      <c r="B165" s="252"/>
      <c r="C165" s="252"/>
      <c r="D165" s="252"/>
      <c r="E165" s="252"/>
      <c r="F165" s="252"/>
      <c r="G165" s="252"/>
      <c r="H165" s="252"/>
      <c r="I165" s="252"/>
      <c r="J165" s="252"/>
    </row>
    <row r="166" spans="2:10" ht="12.75" customHeight="1">
      <c r="B166" s="252"/>
      <c r="C166" s="252"/>
      <c r="D166" s="252"/>
      <c r="E166" s="252"/>
      <c r="F166" s="252"/>
      <c r="G166" s="252"/>
      <c r="H166" s="252"/>
      <c r="I166" s="252"/>
      <c r="J166" s="252"/>
    </row>
    <row r="167" spans="2:10" ht="12.75" customHeight="1">
      <c r="B167" s="252"/>
      <c r="C167" s="252"/>
      <c r="D167" s="252"/>
      <c r="E167" s="252"/>
      <c r="F167" s="252"/>
      <c r="G167" s="252"/>
      <c r="H167" s="252"/>
      <c r="I167" s="252"/>
      <c r="J167" s="252"/>
    </row>
    <row r="168" spans="2:10" ht="12.75" customHeight="1">
      <c r="B168" s="252"/>
      <c r="C168" s="252"/>
      <c r="D168" s="252"/>
      <c r="E168" s="252"/>
      <c r="F168" s="252"/>
      <c r="G168" s="252"/>
      <c r="H168" s="252"/>
      <c r="I168" s="252"/>
      <c r="J168" s="252"/>
    </row>
    <row r="169" spans="2:10" ht="12.75" customHeight="1">
      <c r="B169" s="252"/>
      <c r="C169" s="252"/>
      <c r="D169" s="252"/>
      <c r="E169" s="252"/>
      <c r="F169" s="252"/>
      <c r="G169" s="252"/>
      <c r="H169" s="252"/>
      <c r="I169" s="252"/>
      <c r="J169" s="252"/>
    </row>
    <row r="170" spans="2:10" ht="12.75" customHeight="1">
      <c r="B170" s="252"/>
      <c r="C170" s="252"/>
      <c r="D170" s="252"/>
      <c r="E170" s="252"/>
      <c r="F170" s="252"/>
      <c r="G170" s="252"/>
      <c r="H170" s="252"/>
      <c r="I170" s="252"/>
      <c r="J170" s="252"/>
    </row>
    <row r="171" spans="2:10" ht="12.75" customHeight="1">
      <c r="B171" s="252"/>
      <c r="C171" s="252"/>
      <c r="D171" s="252"/>
      <c r="E171" s="252"/>
      <c r="F171" s="252"/>
      <c r="G171" s="252"/>
      <c r="H171" s="252"/>
      <c r="I171" s="252"/>
      <c r="J171" s="252"/>
    </row>
    <row r="172" spans="2:10" ht="12.75" customHeight="1">
      <c r="B172" s="252"/>
      <c r="C172" s="252"/>
      <c r="D172" s="252"/>
      <c r="E172" s="252"/>
      <c r="F172" s="252"/>
      <c r="G172" s="252"/>
      <c r="H172" s="252"/>
      <c r="I172" s="252"/>
      <c r="J172" s="252"/>
    </row>
    <row r="173" spans="2:10" ht="12.75" customHeight="1">
      <c r="B173" s="252"/>
      <c r="C173" s="252"/>
      <c r="D173" s="252"/>
      <c r="E173" s="252"/>
      <c r="F173" s="252"/>
      <c r="G173" s="252"/>
      <c r="H173" s="252"/>
      <c r="I173" s="252"/>
      <c r="J173" s="252"/>
    </row>
    <row r="174" spans="2:10" ht="12.75" customHeight="1">
      <c r="B174" s="252"/>
      <c r="C174" s="252"/>
      <c r="D174" s="252"/>
      <c r="E174" s="252"/>
      <c r="F174" s="252"/>
      <c r="G174" s="252"/>
      <c r="H174" s="252"/>
      <c r="I174" s="252"/>
      <c r="J174" s="252"/>
    </row>
    <row r="175" spans="2:10" ht="12.75" customHeight="1">
      <c r="B175" s="252"/>
      <c r="C175" s="252"/>
      <c r="D175" s="252"/>
      <c r="E175" s="252"/>
      <c r="F175" s="252"/>
      <c r="G175" s="252"/>
      <c r="H175" s="252"/>
      <c r="I175" s="252"/>
      <c r="J175" s="252"/>
    </row>
    <row r="176" spans="2:10" ht="12.75" customHeight="1">
      <c r="B176" s="252"/>
      <c r="C176" s="252"/>
      <c r="D176" s="252"/>
      <c r="E176" s="252"/>
      <c r="F176" s="252"/>
      <c r="G176" s="252"/>
      <c r="H176" s="252"/>
      <c r="I176" s="252"/>
      <c r="J176" s="252"/>
    </row>
    <row r="177" spans="2:10" ht="12.75" customHeight="1">
      <c r="B177" s="252"/>
      <c r="C177" s="252"/>
      <c r="D177" s="252"/>
      <c r="E177" s="252"/>
      <c r="F177" s="252"/>
      <c r="G177" s="252"/>
      <c r="H177" s="252"/>
      <c r="I177" s="252"/>
      <c r="J177" s="252"/>
    </row>
    <row r="178" spans="2:10" ht="12.75" customHeight="1">
      <c r="B178" s="252"/>
      <c r="C178" s="252"/>
      <c r="D178" s="252"/>
      <c r="E178" s="252"/>
      <c r="F178" s="252"/>
      <c r="G178" s="252"/>
      <c r="H178" s="252"/>
      <c r="I178" s="252"/>
      <c r="J178" s="252"/>
    </row>
    <row r="179" spans="2:10" ht="12.75" customHeight="1">
      <c r="B179" s="252"/>
      <c r="C179" s="252"/>
      <c r="D179" s="252"/>
      <c r="E179" s="252"/>
      <c r="F179" s="252"/>
      <c r="G179" s="252"/>
      <c r="H179" s="252"/>
      <c r="I179" s="252"/>
      <c r="J179" s="252"/>
    </row>
    <row r="180" spans="2:10" ht="12.75" customHeight="1">
      <c r="B180" s="252"/>
      <c r="C180" s="252"/>
      <c r="D180" s="252"/>
      <c r="E180" s="252"/>
      <c r="F180" s="252"/>
      <c r="G180" s="252"/>
      <c r="H180" s="252"/>
      <c r="I180" s="252"/>
      <c r="J180" s="252"/>
    </row>
    <row r="181" spans="2:10" ht="12.75" customHeight="1">
      <c r="B181" s="252"/>
      <c r="C181" s="252"/>
      <c r="D181" s="252"/>
      <c r="E181" s="252"/>
      <c r="F181" s="252"/>
      <c r="G181" s="252"/>
      <c r="H181" s="252"/>
      <c r="I181" s="252"/>
      <c r="J181" s="252"/>
    </row>
    <row r="182" spans="2:10" ht="12.75" customHeight="1">
      <c r="B182" s="252"/>
      <c r="C182" s="252"/>
      <c r="D182" s="252"/>
      <c r="E182" s="252"/>
      <c r="F182" s="252"/>
      <c r="G182" s="252"/>
      <c r="H182" s="252"/>
      <c r="I182" s="252"/>
      <c r="J182" s="252"/>
    </row>
    <row r="183" spans="2:10" ht="12.75" customHeight="1">
      <c r="B183" s="252"/>
      <c r="C183" s="252"/>
      <c r="D183" s="252"/>
      <c r="E183" s="252"/>
      <c r="F183" s="252"/>
      <c r="G183" s="252"/>
      <c r="H183" s="252"/>
      <c r="I183" s="252"/>
      <c r="J183" s="252"/>
    </row>
    <row r="184" spans="2:10" ht="12.75" customHeight="1">
      <c r="B184" s="252"/>
      <c r="C184" s="252"/>
      <c r="D184" s="252"/>
      <c r="E184" s="252"/>
      <c r="F184" s="252"/>
      <c r="G184" s="252"/>
      <c r="H184" s="252"/>
      <c r="I184" s="252"/>
      <c r="J184" s="252"/>
    </row>
    <row r="185" spans="2:10" ht="12.75" customHeight="1">
      <c r="B185" s="252"/>
      <c r="C185" s="252"/>
      <c r="D185" s="252"/>
      <c r="E185" s="252"/>
      <c r="F185" s="252"/>
      <c r="G185" s="252"/>
      <c r="H185" s="252"/>
      <c r="I185" s="252"/>
      <c r="J185" s="252"/>
    </row>
    <row r="186" spans="2:10" ht="12.75" customHeight="1">
      <c r="B186" s="252"/>
      <c r="C186" s="252"/>
      <c r="D186" s="252"/>
      <c r="E186" s="252"/>
      <c r="F186" s="252"/>
      <c r="G186" s="252"/>
      <c r="H186" s="252"/>
      <c r="I186" s="252"/>
      <c r="J186" s="252"/>
    </row>
    <row r="187" spans="2:10" ht="12.75" customHeight="1">
      <c r="B187" s="252"/>
      <c r="C187" s="252"/>
      <c r="D187" s="252"/>
      <c r="E187" s="252"/>
      <c r="F187" s="252"/>
      <c r="G187" s="252"/>
      <c r="H187" s="252"/>
      <c r="I187" s="252"/>
      <c r="J187" s="252"/>
    </row>
    <row r="188" spans="2:10" ht="12.75" customHeight="1">
      <c r="B188" s="252"/>
      <c r="C188" s="252"/>
      <c r="D188" s="252"/>
      <c r="E188" s="252"/>
      <c r="F188" s="252"/>
      <c r="G188" s="252"/>
      <c r="H188" s="252"/>
      <c r="I188" s="252"/>
      <c r="J188" s="252"/>
    </row>
  </sheetData>
  <mergeCells count="19">
    <mergeCell ref="B18:C23"/>
    <mergeCell ref="B1:I1"/>
    <mergeCell ref="B2:C3"/>
    <mergeCell ref="B4:C8"/>
    <mergeCell ref="B9:C9"/>
    <mergeCell ref="B10:C12"/>
    <mergeCell ref="B13:C13"/>
    <mergeCell ref="B14:C14"/>
    <mergeCell ref="I14:J17"/>
    <mergeCell ref="B15:C15"/>
    <mergeCell ref="B16:C16"/>
    <mergeCell ref="B17:C17"/>
    <mergeCell ref="D34:J34"/>
    <mergeCell ref="B24:C24"/>
    <mergeCell ref="B25:C25"/>
    <mergeCell ref="B26:C31"/>
    <mergeCell ref="B32:C32"/>
    <mergeCell ref="B33:C33"/>
    <mergeCell ref="B34:C34"/>
  </mergeCells>
  <phoneticPr fontId="80" type="noConversion"/>
  <printOptions horizontalCentered="1" verticalCentered="1"/>
  <pageMargins left="0" right="0" top="0" bottom="0" header="0" footer="0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188"/>
  <sheetViews>
    <sheetView view="pageBreakPreview" zoomScale="70" zoomScaleNormal="70" zoomScaleSheetLayoutView="100" workbookViewId="0">
      <selection activeCell="D26" sqref="D26"/>
    </sheetView>
  </sheetViews>
  <sheetFormatPr defaultColWidth="9" defaultRowHeight="12.75" customHeight="1"/>
  <cols>
    <col min="1" max="1" width="1.640625" style="252" customWidth="1"/>
    <col min="2" max="2" width="4" style="254" customWidth="1"/>
    <col min="3" max="3" width="3.7109375" style="254" customWidth="1"/>
    <col min="4" max="4" width="28.140625" style="254" customWidth="1"/>
    <col min="5" max="10" width="25.640625" style="254" customWidth="1"/>
    <col min="11" max="11" width="9" style="252"/>
    <col min="12" max="12" width="23.7109375" style="252" bestFit="1" customWidth="1"/>
    <col min="13" max="13" width="20.640625" style="252" bestFit="1" customWidth="1"/>
    <col min="14" max="26" width="9" style="252"/>
    <col min="27" max="16384" width="9" style="254"/>
  </cols>
  <sheetData>
    <row r="1" spans="1:26" ht="114.75" customHeight="1">
      <c r="B1" s="379"/>
      <c r="C1" s="380"/>
      <c r="D1" s="380"/>
      <c r="E1" s="380"/>
      <c r="F1" s="380"/>
      <c r="G1" s="380"/>
      <c r="H1" s="380"/>
      <c r="I1" s="381"/>
      <c r="J1" s="253"/>
    </row>
    <row r="2" spans="1:26" s="259" customFormat="1" ht="21.75" customHeight="1">
      <c r="A2" s="255"/>
      <c r="B2" s="382" t="s">
        <v>14</v>
      </c>
      <c r="C2" s="383"/>
      <c r="D2" s="256" t="s">
        <v>17</v>
      </c>
      <c r="E2" s="256" t="s">
        <v>18</v>
      </c>
      <c r="F2" s="256" t="s">
        <v>13</v>
      </c>
      <c r="G2" s="256" t="s">
        <v>15</v>
      </c>
      <c r="H2" s="256" t="s">
        <v>16</v>
      </c>
      <c r="I2" s="256" t="s">
        <v>27</v>
      </c>
      <c r="J2" s="257" t="s">
        <v>34</v>
      </c>
      <c r="K2" s="255"/>
      <c r="L2" s="258" t="s">
        <v>263</v>
      </c>
      <c r="M2" s="258"/>
      <c r="N2" s="258"/>
      <c r="O2" s="258"/>
      <c r="P2" s="258"/>
      <c r="Q2" s="258"/>
      <c r="R2" s="258"/>
      <c r="S2" s="255"/>
      <c r="T2" s="255"/>
      <c r="U2" s="255"/>
      <c r="V2" s="255"/>
      <c r="W2" s="255"/>
      <c r="X2" s="255"/>
      <c r="Y2" s="255"/>
      <c r="Z2" s="255"/>
    </row>
    <row r="3" spans="1:26" s="259" customFormat="1" ht="23.25" customHeight="1">
      <c r="A3" s="255"/>
      <c r="B3" s="384"/>
      <c r="C3" s="385"/>
      <c r="D3" s="260">
        <v>45803</v>
      </c>
      <c r="E3" s="260">
        <f>D3+1</f>
        <v>45804</v>
      </c>
      <c r="F3" s="260">
        <f t="shared" ref="F3:J3" si="0">E3+1</f>
        <v>45805</v>
      </c>
      <c r="G3" s="260">
        <f t="shared" si="0"/>
        <v>45806</v>
      </c>
      <c r="H3" s="260">
        <f t="shared" si="0"/>
        <v>45807</v>
      </c>
      <c r="I3" s="260">
        <f t="shared" si="0"/>
        <v>45808</v>
      </c>
      <c r="J3" s="261">
        <f t="shared" si="0"/>
        <v>45809</v>
      </c>
      <c r="K3" s="262"/>
      <c r="L3" s="263" t="s">
        <v>81</v>
      </c>
      <c r="M3" s="258"/>
      <c r="N3" s="258"/>
      <c r="O3" s="258"/>
      <c r="P3" s="258"/>
      <c r="Q3" s="258"/>
      <c r="R3" s="258"/>
      <c r="S3" s="255"/>
      <c r="T3" s="255"/>
      <c r="U3" s="255"/>
      <c r="V3" s="255"/>
      <c r="W3" s="255"/>
      <c r="X3" s="255"/>
      <c r="Y3" s="255"/>
      <c r="Z3" s="255"/>
    </row>
    <row r="4" spans="1:26" s="273" customFormat="1" ht="52.5" customHeight="1">
      <c r="A4" s="264"/>
      <c r="B4" s="371" t="s">
        <v>30</v>
      </c>
      <c r="C4" s="372"/>
      <c r="D4" s="298" t="s">
        <v>606</v>
      </c>
      <c r="E4" s="298" t="s">
        <v>263</v>
      </c>
      <c r="F4" s="298" t="s">
        <v>521</v>
      </c>
      <c r="G4" s="266" t="s">
        <v>529</v>
      </c>
      <c r="H4" s="298" t="s">
        <v>288</v>
      </c>
      <c r="I4" s="298" t="s">
        <v>554</v>
      </c>
      <c r="J4" s="267" t="s">
        <v>551</v>
      </c>
      <c r="K4" s="268"/>
      <c r="L4" s="269" t="s">
        <v>464</v>
      </c>
      <c r="M4" s="309"/>
      <c r="N4" s="269"/>
      <c r="O4" s="271"/>
      <c r="P4" s="272"/>
      <c r="Q4" s="272"/>
      <c r="R4" s="272"/>
      <c r="S4" s="264"/>
      <c r="T4" s="264"/>
      <c r="U4" s="264"/>
      <c r="V4" s="264"/>
      <c r="W4" s="264"/>
      <c r="X4" s="264"/>
      <c r="Y4" s="264"/>
      <c r="Z4" s="264"/>
    </row>
    <row r="5" spans="1:26" s="259" customFormat="1" ht="20.25" customHeight="1">
      <c r="A5" s="255"/>
      <c r="B5" s="373"/>
      <c r="C5" s="374"/>
      <c r="D5" s="302" t="s">
        <v>36</v>
      </c>
      <c r="E5" s="302" t="s">
        <v>36</v>
      </c>
      <c r="F5" s="302" t="s">
        <v>36</v>
      </c>
      <c r="G5" s="295" t="s">
        <v>36</v>
      </c>
      <c r="H5" s="302" t="s">
        <v>36</v>
      </c>
      <c r="I5" s="302" t="s">
        <v>36</v>
      </c>
      <c r="J5" s="276" t="s">
        <v>36</v>
      </c>
      <c r="K5" s="295"/>
      <c r="L5" s="277" t="s">
        <v>466</v>
      </c>
      <c r="M5" s="310"/>
      <c r="N5" s="277"/>
      <c r="O5" s="279"/>
      <c r="P5" s="258"/>
      <c r="Q5" s="258"/>
      <c r="R5" s="258"/>
      <c r="S5" s="255"/>
      <c r="T5" s="255"/>
      <c r="U5" s="255"/>
      <c r="V5" s="255"/>
      <c r="W5" s="255"/>
      <c r="X5" s="255"/>
      <c r="Y5" s="255"/>
      <c r="Z5" s="255"/>
    </row>
    <row r="6" spans="1:26" s="259" customFormat="1" ht="30.75" customHeight="1">
      <c r="A6" s="255"/>
      <c r="B6" s="373"/>
      <c r="C6" s="374"/>
      <c r="D6" s="280" t="s">
        <v>546</v>
      </c>
      <c r="E6" s="280" t="s">
        <v>197</v>
      </c>
      <c r="F6" s="302" t="s">
        <v>287</v>
      </c>
      <c r="G6" s="295" t="s">
        <v>54</v>
      </c>
      <c r="H6" s="280" t="s">
        <v>530</v>
      </c>
      <c r="I6" s="280" t="s">
        <v>527</v>
      </c>
      <c r="J6" s="276" t="s">
        <v>552</v>
      </c>
      <c r="K6" s="295"/>
      <c r="L6" s="277" t="s">
        <v>82</v>
      </c>
      <c r="M6" s="310"/>
      <c r="N6" s="277"/>
      <c r="O6" s="279"/>
      <c r="P6" s="258"/>
      <c r="Q6" s="258"/>
      <c r="R6" s="258"/>
      <c r="S6" s="262"/>
      <c r="T6" s="255"/>
      <c r="U6" s="255"/>
      <c r="V6" s="255"/>
      <c r="W6" s="255"/>
      <c r="X6" s="255"/>
      <c r="Y6" s="255"/>
      <c r="Z6" s="255"/>
    </row>
    <row r="7" spans="1:26" s="259" customFormat="1" ht="20.25" customHeight="1">
      <c r="A7" s="255"/>
      <c r="B7" s="373"/>
      <c r="C7" s="374"/>
      <c r="D7" s="302" t="s">
        <v>352</v>
      </c>
      <c r="E7" s="302" t="s">
        <v>536</v>
      </c>
      <c r="F7" s="302" t="s">
        <v>525</v>
      </c>
      <c r="G7" s="295" t="s">
        <v>535</v>
      </c>
      <c r="H7" s="302" t="s">
        <v>557</v>
      </c>
      <c r="I7" s="302" t="s">
        <v>549</v>
      </c>
      <c r="J7" s="302" t="s">
        <v>531</v>
      </c>
      <c r="K7" s="295"/>
      <c r="L7" s="277" t="s">
        <v>265</v>
      </c>
      <c r="M7" s="310"/>
      <c r="N7" s="277"/>
      <c r="O7" s="279"/>
      <c r="P7" s="258"/>
      <c r="Q7" s="258"/>
      <c r="R7" s="258"/>
      <c r="S7" s="262"/>
      <c r="T7" s="255"/>
      <c r="U7" s="255"/>
      <c r="V7" s="255"/>
      <c r="W7" s="255"/>
      <c r="X7" s="255"/>
      <c r="Y7" s="255"/>
      <c r="Z7" s="255"/>
    </row>
    <row r="8" spans="1:26" s="259" customFormat="1" ht="20.25" customHeight="1">
      <c r="A8" s="255"/>
      <c r="B8" s="375"/>
      <c r="C8" s="376"/>
      <c r="D8" s="306" t="s">
        <v>304</v>
      </c>
      <c r="E8" s="306" t="s">
        <v>80</v>
      </c>
      <c r="F8" s="306" t="s">
        <v>80</v>
      </c>
      <c r="G8" s="282" t="s">
        <v>304</v>
      </c>
      <c r="H8" s="306" t="s">
        <v>304</v>
      </c>
      <c r="I8" s="306" t="s">
        <v>304</v>
      </c>
      <c r="J8" s="283" t="s">
        <v>80</v>
      </c>
      <c r="K8" s="295"/>
      <c r="L8" s="277" t="s">
        <v>472</v>
      </c>
      <c r="M8" s="310"/>
      <c r="N8" s="277"/>
      <c r="O8" s="279"/>
      <c r="P8" s="258"/>
      <c r="Q8" s="258"/>
      <c r="R8" s="258"/>
      <c r="S8" s="262"/>
      <c r="T8" s="255"/>
      <c r="U8" s="255"/>
      <c r="V8" s="255"/>
      <c r="W8" s="255"/>
      <c r="X8" s="255"/>
      <c r="Y8" s="255"/>
      <c r="Z8" s="255"/>
    </row>
    <row r="9" spans="1:26" s="259" customFormat="1" ht="24" customHeight="1">
      <c r="A9" s="255"/>
      <c r="B9" s="367" t="s">
        <v>71</v>
      </c>
      <c r="C9" s="368"/>
      <c r="D9" s="284"/>
      <c r="E9" s="285"/>
      <c r="F9" s="284"/>
      <c r="G9" s="285"/>
      <c r="H9" s="284"/>
      <c r="I9" s="286"/>
      <c r="J9" s="287"/>
      <c r="K9" s="288"/>
      <c r="L9" s="277" t="s">
        <v>476</v>
      </c>
      <c r="M9" s="277"/>
      <c r="N9" s="277"/>
      <c r="O9" s="279"/>
      <c r="P9" s="258"/>
      <c r="Q9" s="258"/>
      <c r="R9" s="258"/>
      <c r="S9" s="262"/>
      <c r="T9" s="255"/>
      <c r="U9" s="255"/>
      <c r="V9" s="255"/>
      <c r="W9" s="255"/>
      <c r="X9" s="255"/>
      <c r="Y9" s="255"/>
      <c r="Z9" s="255"/>
    </row>
    <row r="10" spans="1:26" s="259" customFormat="1" ht="12.75" customHeight="1">
      <c r="A10" s="255"/>
      <c r="B10" s="371" t="s">
        <v>189</v>
      </c>
      <c r="C10" s="372"/>
      <c r="D10" s="298" t="s">
        <v>477</v>
      </c>
      <c r="E10" s="298" t="s">
        <v>477</v>
      </c>
      <c r="F10" s="298" t="s">
        <v>477</v>
      </c>
      <c r="G10" s="266" t="s">
        <v>477</v>
      </c>
      <c r="H10" s="298" t="s">
        <v>477</v>
      </c>
      <c r="I10" s="266" t="s">
        <v>477</v>
      </c>
      <c r="J10" s="298" t="s">
        <v>477</v>
      </c>
      <c r="K10" s="289"/>
      <c r="L10" s="277" t="s">
        <v>3</v>
      </c>
      <c r="M10" s="277"/>
      <c r="N10" s="277"/>
      <c r="O10" s="268" t="s">
        <v>478</v>
      </c>
      <c r="P10" s="258"/>
      <c r="Q10" s="268"/>
      <c r="R10" s="258"/>
      <c r="S10" s="262"/>
      <c r="T10" s="255"/>
      <c r="U10" s="255"/>
      <c r="V10" s="255"/>
      <c r="W10" s="255"/>
      <c r="X10" s="255"/>
      <c r="Y10" s="255"/>
      <c r="Z10" s="255"/>
    </row>
    <row r="11" spans="1:26" s="259" customFormat="1" ht="12.75" customHeight="1">
      <c r="A11" s="255"/>
      <c r="B11" s="373"/>
      <c r="C11" s="374"/>
      <c r="D11" s="290" t="s">
        <v>313</v>
      </c>
      <c r="E11" s="290" t="s">
        <v>313</v>
      </c>
      <c r="F11" s="290" t="s">
        <v>313</v>
      </c>
      <c r="G11" s="291" t="s">
        <v>313</v>
      </c>
      <c r="H11" s="290" t="s">
        <v>313</v>
      </c>
      <c r="I11" s="291" t="s">
        <v>313</v>
      </c>
      <c r="J11" s="290" t="s">
        <v>313</v>
      </c>
      <c r="K11" s="289"/>
      <c r="L11" s="277" t="s">
        <v>479</v>
      </c>
      <c r="M11" s="277"/>
      <c r="N11" s="277"/>
      <c r="O11" s="295" t="s">
        <v>264</v>
      </c>
      <c r="P11" s="258"/>
      <c r="Q11" s="295"/>
      <c r="R11" s="258"/>
      <c r="S11" s="262"/>
      <c r="T11" s="255"/>
      <c r="U11" s="255"/>
      <c r="V11" s="255"/>
      <c r="W11" s="255"/>
      <c r="X11" s="255"/>
      <c r="Y11" s="255"/>
      <c r="Z11" s="255"/>
    </row>
    <row r="12" spans="1:26" s="259" customFormat="1" ht="18.899999999999999">
      <c r="A12" s="255"/>
      <c r="B12" s="375"/>
      <c r="C12" s="376"/>
      <c r="D12" s="292" t="s">
        <v>480</v>
      </c>
      <c r="E12" s="292" t="s">
        <v>480</v>
      </c>
      <c r="F12" s="292" t="s">
        <v>480</v>
      </c>
      <c r="G12" s="293" t="s">
        <v>480</v>
      </c>
      <c r="H12" s="292" t="s">
        <v>480</v>
      </c>
      <c r="I12" s="293" t="s">
        <v>480</v>
      </c>
      <c r="J12" s="292" t="s">
        <v>480</v>
      </c>
      <c r="K12" s="289"/>
      <c r="L12" s="277" t="s">
        <v>266</v>
      </c>
      <c r="M12" s="268"/>
      <c r="N12" s="309"/>
      <c r="O12" s="295" t="s">
        <v>84</v>
      </c>
      <c r="P12" s="258"/>
      <c r="Q12" s="295"/>
      <c r="R12" s="258"/>
      <c r="S12" s="262"/>
      <c r="T12" s="255"/>
      <c r="U12" s="255"/>
      <c r="V12" s="255"/>
      <c r="W12" s="255"/>
      <c r="X12" s="255"/>
      <c r="Y12" s="255"/>
      <c r="Z12" s="255"/>
    </row>
    <row r="13" spans="1:26" s="259" customFormat="1" ht="12.75" customHeight="1">
      <c r="A13" s="255"/>
      <c r="B13" s="369" t="s">
        <v>483</v>
      </c>
      <c r="C13" s="370"/>
      <c r="D13" s="294" t="s">
        <v>300</v>
      </c>
      <c r="E13" s="294" t="s">
        <v>300</v>
      </c>
      <c r="F13" s="294" t="s">
        <v>300</v>
      </c>
      <c r="G13" s="294" t="s">
        <v>300</v>
      </c>
      <c r="H13" s="294" t="s">
        <v>300</v>
      </c>
      <c r="I13" s="294" t="s">
        <v>300</v>
      </c>
      <c r="J13" s="294" t="s">
        <v>300</v>
      </c>
      <c r="K13" s="289"/>
      <c r="L13" s="277" t="s">
        <v>153</v>
      </c>
      <c r="M13" s="295"/>
      <c r="N13" s="310"/>
      <c r="O13" s="295" t="s">
        <v>36</v>
      </c>
      <c r="P13" s="258"/>
      <c r="Q13" s="295"/>
      <c r="R13" s="258"/>
      <c r="S13" s="262"/>
      <c r="T13" s="255"/>
      <c r="U13" s="255"/>
      <c r="V13" s="255"/>
      <c r="W13" s="255"/>
      <c r="X13" s="255"/>
      <c r="Y13" s="255"/>
      <c r="Z13" s="255"/>
    </row>
    <row r="14" spans="1:26" s="259" customFormat="1" ht="35.25" customHeight="1">
      <c r="A14" s="255"/>
      <c r="B14" s="369" t="s">
        <v>298</v>
      </c>
      <c r="C14" s="370"/>
      <c r="D14" s="298" t="s">
        <v>312</v>
      </c>
      <c r="E14" s="298" t="s">
        <v>474</v>
      </c>
      <c r="F14" s="298" t="s">
        <v>473</v>
      </c>
      <c r="G14" s="266" t="s">
        <v>312</v>
      </c>
      <c r="H14" s="298" t="s">
        <v>474</v>
      </c>
      <c r="I14" s="386" t="s">
        <v>93</v>
      </c>
      <c r="J14" s="387"/>
      <c r="K14" s="289"/>
      <c r="L14" s="277" t="s">
        <v>471</v>
      </c>
      <c r="M14" s="295"/>
      <c r="N14" s="310"/>
      <c r="O14" s="295" t="s">
        <v>470</v>
      </c>
      <c r="P14" s="258"/>
      <c r="Q14" s="295"/>
      <c r="R14" s="258"/>
      <c r="S14" s="262"/>
      <c r="T14" s="255"/>
      <c r="U14" s="255"/>
      <c r="V14" s="255"/>
      <c r="W14" s="255"/>
      <c r="X14" s="255"/>
      <c r="Y14" s="255"/>
      <c r="Z14" s="255"/>
    </row>
    <row r="15" spans="1:26" s="259" customFormat="1" ht="13.5" customHeight="1">
      <c r="A15" s="255"/>
      <c r="B15" s="369" t="s">
        <v>483</v>
      </c>
      <c r="C15" s="370"/>
      <c r="D15" s="294" t="s">
        <v>468</v>
      </c>
      <c r="E15" s="294" t="s">
        <v>468</v>
      </c>
      <c r="F15" s="294" t="s">
        <v>468</v>
      </c>
      <c r="G15" s="294" t="s">
        <v>468</v>
      </c>
      <c r="H15" s="294" t="s">
        <v>468</v>
      </c>
      <c r="I15" s="388"/>
      <c r="J15" s="389"/>
      <c r="K15" s="289"/>
      <c r="L15" s="310" t="s">
        <v>467</v>
      </c>
      <c r="M15" s="295"/>
      <c r="N15" s="310"/>
      <c r="O15" s="279"/>
      <c r="P15" s="258"/>
      <c r="Q15" s="258"/>
      <c r="R15" s="258"/>
      <c r="S15" s="262"/>
      <c r="T15" s="255"/>
      <c r="U15" s="255"/>
      <c r="V15" s="255"/>
      <c r="W15" s="255"/>
      <c r="X15" s="255"/>
      <c r="Y15" s="255"/>
      <c r="Z15" s="255"/>
    </row>
    <row r="16" spans="1:26" s="259" customFormat="1" ht="34.5" customHeight="1">
      <c r="A16" s="255"/>
      <c r="B16" s="369" t="s">
        <v>308</v>
      </c>
      <c r="C16" s="370"/>
      <c r="D16" s="298" t="s">
        <v>311</v>
      </c>
      <c r="E16" s="298" t="s">
        <v>310</v>
      </c>
      <c r="F16" s="298" t="s">
        <v>311</v>
      </c>
      <c r="G16" s="298" t="s">
        <v>310</v>
      </c>
      <c r="H16" s="298" t="s">
        <v>311</v>
      </c>
      <c r="I16" s="388"/>
      <c r="J16" s="389"/>
      <c r="K16" s="289"/>
      <c r="L16" s="277" t="s">
        <v>482</v>
      </c>
      <c r="M16" s="302" t="s">
        <v>214</v>
      </c>
      <c r="N16" s="268"/>
      <c r="O16" s="279"/>
      <c r="P16" s="258"/>
      <c r="Q16" s="258"/>
      <c r="R16" s="296"/>
      <c r="S16" s="262"/>
      <c r="T16" s="255"/>
      <c r="U16" s="255"/>
      <c r="V16" s="255"/>
      <c r="W16" s="255"/>
      <c r="X16" s="255"/>
      <c r="Y16" s="255"/>
      <c r="Z16" s="255"/>
    </row>
    <row r="17" spans="1:26" s="259" customFormat="1" ht="13.5" customHeight="1">
      <c r="A17" s="255"/>
      <c r="B17" s="369" t="s">
        <v>483</v>
      </c>
      <c r="C17" s="370"/>
      <c r="D17" s="294" t="s">
        <v>468</v>
      </c>
      <c r="E17" s="294" t="s">
        <v>468</v>
      </c>
      <c r="F17" s="294" t="s">
        <v>468</v>
      </c>
      <c r="G17" s="294" t="s">
        <v>468</v>
      </c>
      <c r="H17" s="294" t="s">
        <v>468</v>
      </c>
      <c r="I17" s="390"/>
      <c r="J17" s="391"/>
      <c r="K17" s="289"/>
      <c r="L17" s="277" t="s">
        <v>481</v>
      </c>
      <c r="M17" s="277" t="s">
        <v>469</v>
      </c>
      <c r="N17" s="295"/>
      <c r="O17" s="279"/>
      <c r="P17" s="258"/>
      <c r="Q17" s="258"/>
      <c r="R17" s="297"/>
      <c r="S17" s="262"/>
      <c r="T17" s="255"/>
      <c r="U17" s="255"/>
      <c r="V17" s="255"/>
      <c r="W17" s="255"/>
      <c r="X17" s="255"/>
      <c r="Y17" s="255"/>
      <c r="Z17" s="255"/>
    </row>
    <row r="18" spans="1:26" s="273" customFormat="1" ht="48" customHeight="1">
      <c r="A18" s="264"/>
      <c r="B18" s="371" t="s">
        <v>29</v>
      </c>
      <c r="C18" s="372"/>
      <c r="D18" s="298" t="s">
        <v>555</v>
      </c>
      <c r="E18" s="298" t="s">
        <v>367</v>
      </c>
      <c r="F18" s="298" t="s">
        <v>542</v>
      </c>
      <c r="G18" s="298" t="s">
        <v>541</v>
      </c>
      <c r="H18" s="298" t="s">
        <v>537</v>
      </c>
      <c r="I18" s="298" t="s">
        <v>489</v>
      </c>
      <c r="J18" s="298" t="s">
        <v>519</v>
      </c>
      <c r="K18" s="299"/>
      <c r="L18" s="269" t="s">
        <v>267</v>
      </c>
      <c r="M18" s="277" t="s">
        <v>268</v>
      </c>
      <c r="N18" s="295"/>
      <c r="O18" s="300"/>
      <c r="P18" s="296"/>
      <c r="Q18" s="258"/>
      <c r="R18" s="297"/>
      <c r="S18" s="301"/>
      <c r="T18" s="264"/>
      <c r="U18" s="264"/>
      <c r="V18" s="264"/>
      <c r="W18" s="264"/>
      <c r="X18" s="264"/>
      <c r="Y18" s="264"/>
      <c r="Z18" s="264"/>
    </row>
    <row r="19" spans="1:26" s="259" customFormat="1" ht="18.899999999999999">
      <c r="A19" s="255"/>
      <c r="B19" s="373"/>
      <c r="C19" s="374"/>
      <c r="D19" s="302" t="s">
        <v>516</v>
      </c>
      <c r="E19" s="302" t="s">
        <v>547</v>
      </c>
      <c r="F19" s="302" t="s">
        <v>222</v>
      </c>
      <c r="G19" s="295" t="s">
        <v>560</v>
      </c>
      <c r="H19" s="302" t="s">
        <v>526</v>
      </c>
      <c r="I19" s="302" t="s">
        <v>545</v>
      </c>
      <c r="J19" s="302" t="s">
        <v>0</v>
      </c>
      <c r="K19" s="289"/>
      <c r="L19" s="309" t="s">
        <v>475</v>
      </c>
      <c r="M19" s="309"/>
      <c r="N19" s="295"/>
      <c r="O19" s="303"/>
      <c r="P19" s="297"/>
      <c r="Q19" s="258"/>
      <c r="R19" s="297"/>
      <c r="S19" s="255"/>
      <c r="T19" s="255"/>
      <c r="U19" s="255"/>
      <c r="V19" s="255"/>
      <c r="W19" s="255"/>
      <c r="X19" s="255"/>
      <c r="Y19" s="255"/>
      <c r="Z19" s="255"/>
    </row>
    <row r="20" spans="1:26" s="259" customFormat="1" ht="55.3">
      <c r="A20" s="255"/>
      <c r="B20" s="373"/>
      <c r="C20" s="374"/>
      <c r="D20" s="302" t="s">
        <v>325</v>
      </c>
      <c r="E20" s="302" t="s">
        <v>534</v>
      </c>
      <c r="F20" s="302" t="s">
        <v>223</v>
      </c>
      <c r="G20" s="302" t="s">
        <v>429</v>
      </c>
      <c r="H20" s="302" t="s">
        <v>517</v>
      </c>
      <c r="I20" s="302" t="s">
        <v>528</v>
      </c>
      <c r="J20" s="302" t="s">
        <v>518</v>
      </c>
      <c r="K20" s="289"/>
      <c r="L20" s="310" t="s">
        <v>484</v>
      </c>
      <c r="M20" s="304" t="s">
        <v>509</v>
      </c>
      <c r="N20" s="295" t="s">
        <v>80</v>
      </c>
      <c r="O20" s="303"/>
      <c r="P20" s="297"/>
      <c r="Q20" s="258"/>
      <c r="R20" s="297"/>
      <c r="S20" s="255"/>
      <c r="T20" s="255"/>
      <c r="U20" s="255"/>
      <c r="V20" s="255"/>
      <c r="W20" s="255"/>
      <c r="X20" s="255"/>
      <c r="Y20" s="255"/>
      <c r="Z20" s="255"/>
    </row>
    <row r="21" spans="1:26" s="259" customFormat="1" ht="22.5" customHeight="1">
      <c r="A21" s="255"/>
      <c r="B21" s="373"/>
      <c r="C21" s="374"/>
      <c r="D21" s="302" t="s">
        <v>36</v>
      </c>
      <c r="E21" s="302" t="s">
        <v>368</v>
      </c>
      <c r="F21" s="302" t="s">
        <v>465</v>
      </c>
      <c r="G21" s="302" t="s">
        <v>36</v>
      </c>
      <c r="H21" s="302" t="s">
        <v>559</v>
      </c>
      <c r="I21" s="302" t="s">
        <v>36</v>
      </c>
      <c r="J21" s="302" t="s">
        <v>465</v>
      </c>
      <c r="K21" s="289"/>
      <c r="L21" s="310" t="s">
        <v>269</v>
      </c>
      <c r="M21" s="305" t="s">
        <v>271</v>
      </c>
      <c r="N21" s="277"/>
      <c r="O21" s="303"/>
      <c r="P21" s="297"/>
      <c r="Q21" s="258"/>
      <c r="R21" s="258"/>
      <c r="S21" s="255"/>
      <c r="T21" s="255"/>
      <c r="U21" s="255"/>
      <c r="V21" s="255"/>
      <c r="W21" s="255"/>
      <c r="X21" s="255"/>
      <c r="Y21" s="255"/>
      <c r="Z21" s="255"/>
    </row>
    <row r="22" spans="1:26" s="259" customFormat="1" ht="22.5" customHeight="1">
      <c r="A22" s="255"/>
      <c r="B22" s="373"/>
      <c r="C22" s="374"/>
      <c r="D22" s="306" t="s">
        <v>80</v>
      </c>
      <c r="E22" s="306" t="s">
        <v>80</v>
      </c>
      <c r="F22" s="306" t="s">
        <v>194</v>
      </c>
      <c r="G22" s="306" t="s">
        <v>304</v>
      </c>
      <c r="H22" s="306" t="s">
        <v>304</v>
      </c>
      <c r="I22" s="306" t="s">
        <v>80</v>
      </c>
      <c r="J22" s="306" t="s">
        <v>80</v>
      </c>
      <c r="K22" s="289"/>
      <c r="L22" s="310" t="s">
        <v>368</v>
      </c>
      <c r="M22" s="305" t="s">
        <v>270</v>
      </c>
      <c r="N22" s="277"/>
      <c r="O22" s="303"/>
      <c r="P22" s="297"/>
      <c r="Q22" s="258"/>
      <c r="R22" s="258"/>
      <c r="S22" s="255"/>
      <c r="T22" s="255"/>
      <c r="U22" s="255"/>
      <c r="V22" s="255"/>
      <c r="W22" s="255"/>
      <c r="X22" s="255"/>
      <c r="Y22" s="255"/>
      <c r="Z22" s="255"/>
    </row>
    <row r="23" spans="1:26" s="259" customFormat="1" ht="16.5" customHeight="1">
      <c r="A23" s="255"/>
      <c r="B23" s="375"/>
      <c r="C23" s="376"/>
      <c r="D23" s="307" t="s">
        <v>485</v>
      </c>
      <c r="E23" s="307" t="s">
        <v>348</v>
      </c>
      <c r="F23" s="307" t="s">
        <v>92</v>
      </c>
      <c r="G23" s="307" t="s">
        <v>379</v>
      </c>
      <c r="H23" s="307" t="s">
        <v>486</v>
      </c>
      <c r="I23" s="307" t="s">
        <v>45</v>
      </c>
      <c r="J23" s="307" t="s">
        <v>487</v>
      </c>
      <c r="K23" s="289"/>
      <c r="L23" s="310" t="s">
        <v>470</v>
      </c>
      <c r="M23" s="305" t="s">
        <v>488</v>
      </c>
      <c r="N23" s="277"/>
      <c r="O23" s="279"/>
      <c r="P23" s="258"/>
      <c r="Q23" s="258"/>
      <c r="R23" s="258"/>
      <c r="S23" s="255"/>
      <c r="T23" s="255"/>
      <c r="U23" s="255"/>
      <c r="V23" s="255"/>
      <c r="W23" s="255"/>
      <c r="X23" s="255"/>
      <c r="Y23" s="255"/>
      <c r="Z23" s="255"/>
    </row>
    <row r="24" spans="1:26" s="259" customFormat="1" ht="21.75" customHeight="1">
      <c r="A24" s="255"/>
      <c r="B24" s="367" t="s">
        <v>71</v>
      </c>
      <c r="C24" s="368"/>
      <c r="D24" s="285"/>
      <c r="E24" s="285"/>
      <c r="F24" s="285"/>
      <c r="G24" s="285"/>
      <c r="H24" s="285"/>
      <c r="I24" s="285"/>
      <c r="J24" s="285"/>
      <c r="K24" s="289"/>
      <c r="L24" s="310" t="s">
        <v>304</v>
      </c>
      <c r="M24" s="305" t="s">
        <v>321</v>
      </c>
      <c r="N24" s="277"/>
      <c r="O24" s="279"/>
      <c r="P24" s="258"/>
      <c r="Q24" s="258"/>
      <c r="R24" s="258"/>
      <c r="S24" s="255"/>
      <c r="T24" s="255"/>
      <c r="U24" s="255"/>
      <c r="V24" s="255"/>
      <c r="W24" s="255"/>
      <c r="X24" s="255"/>
      <c r="Y24" s="255"/>
      <c r="Z24" s="255"/>
    </row>
    <row r="25" spans="1:26" s="259" customFormat="1" ht="12.75" customHeight="1">
      <c r="A25" s="255"/>
      <c r="B25" s="369" t="s">
        <v>483</v>
      </c>
      <c r="C25" s="370"/>
      <c r="D25" s="294" t="s">
        <v>300</v>
      </c>
      <c r="E25" s="294" t="s">
        <v>300</v>
      </c>
      <c r="F25" s="294" t="s">
        <v>300</v>
      </c>
      <c r="G25" s="294" t="s">
        <v>300</v>
      </c>
      <c r="H25" s="294" t="s">
        <v>300</v>
      </c>
      <c r="I25" s="294" t="s">
        <v>300</v>
      </c>
      <c r="J25" s="294" t="s">
        <v>300</v>
      </c>
      <c r="K25" s="289"/>
      <c r="L25" s="277"/>
      <c r="M25" s="309"/>
      <c r="N25" s="277"/>
      <c r="O25" s="279"/>
      <c r="P25" s="258"/>
      <c r="Q25" s="258"/>
      <c r="R25" s="258"/>
      <c r="S25" s="255"/>
      <c r="T25" s="255"/>
      <c r="U25" s="255"/>
      <c r="V25" s="255"/>
      <c r="W25" s="255"/>
      <c r="X25" s="255"/>
      <c r="Y25" s="255"/>
      <c r="Z25" s="255"/>
    </row>
    <row r="26" spans="1:26" s="273" customFormat="1" ht="50.25" customHeight="1">
      <c r="A26" s="264"/>
      <c r="B26" s="371" t="s">
        <v>32</v>
      </c>
      <c r="C26" s="372"/>
      <c r="D26" s="298" t="s">
        <v>607</v>
      </c>
      <c r="E26" s="298" t="s">
        <v>539</v>
      </c>
      <c r="F26" s="298" t="s">
        <v>196</v>
      </c>
      <c r="G26" s="298" t="s">
        <v>1</v>
      </c>
      <c r="H26" s="266" t="s">
        <v>538</v>
      </c>
      <c r="I26" s="298" t="s">
        <v>224</v>
      </c>
      <c r="J26" s="298" t="s">
        <v>544</v>
      </c>
      <c r="K26" s="308"/>
      <c r="L26" s="309" t="s">
        <v>284</v>
      </c>
      <c r="M26" s="309" t="s">
        <v>286</v>
      </c>
      <c r="N26" s="277"/>
      <c r="O26" s="300"/>
      <c r="P26" s="258"/>
      <c r="Q26" s="258"/>
      <c r="R26" s="272"/>
      <c r="S26" s="264"/>
      <c r="T26" s="264"/>
      <c r="U26" s="264"/>
      <c r="V26" s="264"/>
      <c r="W26" s="264"/>
      <c r="X26" s="264"/>
      <c r="Y26" s="264"/>
      <c r="Z26" s="264"/>
    </row>
    <row r="27" spans="1:26" s="259" customFormat="1" ht="18.899999999999999">
      <c r="A27" s="255"/>
      <c r="B27" s="373"/>
      <c r="C27" s="374"/>
      <c r="D27" s="302" t="s">
        <v>522</v>
      </c>
      <c r="E27" s="302" t="s">
        <v>553</v>
      </c>
      <c r="F27" s="302" t="s">
        <v>195</v>
      </c>
      <c r="G27" s="302" t="s">
        <v>520</v>
      </c>
      <c r="H27" s="276" t="s">
        <v>156</v>
      </c>
      <c r="I27" s="302" t="s">
        <v>550</v>
      </c>
      <c r="J27" s="302" t="s">
        <v>166</v>
      </c>
      <c r="K27" s="289"/>
      <c r="L27" s="310" t="s">
        <v>274</v>
      </c>
      <c r="M27" s="310" t="s">
        <v>277</v>
      </c>
      <c r="N27" s="277"/>
      <c r="O27" s="303"/>
      <c r="P27" s="258"/>
      <c r="Q27" s="258"/>
      <c r="R27" s="258"/>
      <c r="S27" s="255"/>
      <c r="T27" s="255"/>
      <c r="U27" s="255"/>
      <c r="V27" s="255"/>
      <c r="W27" s="255"/>
      <c r="X27" s="255"/>
      <c r="Y27" s="255"/>
      <c r="Z27" s="255"/>
    </row>
    <row r="28" spans="1:26" s="259" customFormat="1" ht="21" customHeight="1">
      <c r="A28" s="255"/>
      <c r="B28" s="373"/>
      <c r="C28" s="374"/>
      <c r="D28" s="302" t="s">
        <v>533</v>
      </c>
      <c r="E28" s="302" t="s">
        <v>214</v>
      </c>
      <c r="F28" s="302" t="s">
        <v>540</v>
      </c>
      <c r="G28" s="302" t="s">
        <v>548</v>
      </c>
      <c r="H28" s="295" t="s">
        <v>532</v>
      </c>
      <c r="I28" s="302" t="s">
        <v>524</v>
      </c>
      <c r="J28" s="302" t="s">
        <v>556</v>
      </c>
      <c r="K28" s="289"/>
      <c r="L28" s="310" t="s">
        <v>283</v>
      </c>
      <c r="M28" s="268" t="s">
        <v>281</v>
      </c>
      <c r="N28" s="277"/>
      <c r="O28" s="303"/>
      <c r="P28" s="258"/>
      <c r="Q28" s="258"/>
      <c r="R28" s="258"/>
      <c r="S28" s="255"/>
      <c r="T28" s="255"/>
      <c r="U28" s="255"/>
      <c r="V28" s="255"/>
      <c r="W28" s="255"/>
      <c r="X28" s="255"/>
      <c r="Y28" s="255"/>
      <c r="Z28" s="255"/>
    </row>
    <row r="29" spans="1:26" s="259" customFormat="1" ht="31.5" customHeight="1">
      <c r="A29" s="255"/>
      <c r="B29" s="373"/>
      <c r="C29" s="374"/>
      <c r="D29" s="302" t="s">
        <v>36</v>
      </c>
      <c r="E29" s="302" t="s">
        <v>36</v>
      </c>
      <c r="F29" s="302" t="s">
        <v>36</v>
      </c>
      <c r="G29" s="302" t="s">
        <v>36</v>
      </c>
      <c r="H29" s="295" t="s">
        <v>454</v>
      </c>
      <c r="I29" s="302" t="s">
        <v>36</v>
      </c>
      <c r="J29" s="302" t="s">
        <v>558</v>
      </c>
      <c r="K29" s="289"/>
      <c r="L29" s="310" t="s">
        <v>36</v>
      </c>
      <c r="M29" s="310"/>
      <c r="N29" s="277"/>
      <c r="O29" s="303"/>
      <c r="P29" s="258"/>
      <c r="Q29" s="258"/>
      <c r="R29" s="258"/>
      <c r="S29" s="255"/>
      <c r="T29" s="255"/>
      <c r="U29" s="255"/>
      <c r="V29" s="255"/>
      <c r="W29" s="255"/>
      <c r="X29" s="255"/>
      <c r="Y29" s="255"/>
      <c r="Z29" s="255"/>
    </row>
    <row r="30" spans="1:26" s="259" customFormat="1" ht="22.5" customHeight="1">
      <c r="A30" s="255"/>
      <c r="B30" s="373"/>
      <c r="C30" s="374"/>
      <c r="D30" s="306" t="s">
        <v>304</v>
      </c>
      <c r="E30" s="306" t="s">
        <v>304</v>
      </c>
      <c r="F30" s="306" t="s">
        <v>80</v>
      </c>
      <c r="G30" s="306" t="s">
        <v>543</v>
      </c>
      <c r="H30" s="282" t="s">
        <v>523</v>
      </c>
      <c r="I30" s="306" t="s">
        <v>80</v>
      </c>
      <c r="J30" s="306" t="s">
        <v>304</v>
      </c>
      <c r="K30" s="289"/>
      <c r="L30" s="310" t="s">
        <v>80</v>
      </c>
      <c r="M30" s="268" t="s">
        <v>275</v>
      </c>
      <c r="N30" s="277"/>
      <c r="O30" s="303"/>
      <c r="P30" s="258"/>
      <c r="Q30" s="258"/>
      <c r="R30" s="258"/>
      <c r="S30" s="255"/>
      <c r="T30" s="255"/>
      <c r="U30" s="255"/>
      <c r="V30" s="255"/>
      <c r="W30" s="255"/>
      <c r="X30" s="255"/>
      <c r="Y30" s="255"/>
      <c r="Z30" s="255"/>
    </row>
    <row r="31" spans="1:26" s="259" customFormat="1" ht="15" customHeight="1">
      <c r="A31" s="255"/>
      <c r="B31" s="375"/>
      <c r="C31" s="376"/>
      <c r="D31" s="307" t="s">
        <v>278</v>
      </c>
      <c r="E31" s="307" t="s">
        <v>333</v>
      </c>
      <c r="F31" s="307" t="s">
        <v>282</v>
      </c>
      <c r="G31" s="307" t="s">
        <v>463</v>
      </c>
      <c r="H31" s="307" t="s">
        <v>369</v>
      </c>
      <c r="I31" s="307" t="s">
        <v>276</v>
      </c>
      <c r="J31" s="307" t="s">
        <v>280</v>
      </c>
      <c r="K31" s="289"/>
      <c r="L31" s="277"/>
      <c r="M31" s="295" t="s">
        <v>285</v>
      </c>
      <c r="N31" s="277"/>
      <c r="O31" s="279"/>
      <c r="P31" s="258"/>
      <c r="Q31" s="258"/>
      <c r="R31" s="258"/>
      <c r="S31" s="255"/>
      <c r="T31" s="255"/>
      <c r="U31" s="255"/>
      <c r="V31" s="255"/>
      <c r="W31" s="255"/>
      <c r="X31" s="255"/>
      <c r="Y31" s="255"/>
      <c r="Z31" s="255"/>
    </row>
    <row r="32" spans="1:26" s="259" customFormat="1" ht="21" customHeight="1">
      <c r="A32" s="255"/>
      <c r="B32" s="367" t="s">
        <v>71</v>
      </c>
      <c r="C32" s="368"/>
      <c r="D32" s="285"/>
      <c r="E32" s="285"/>
      <c r="F32" s="285"/>
      <c r="G32" s="311"/>
      <c r="H32" s="285"/>
      <c r="I32" s="285"/>
      <c r="J32" s="285"/>
      <c r="K32" s="289"/>
      <c r="L32" s="295" t="s">
        <v>273</v>
      </c>
      <c r="M32" s="295" t="s">
        <v>323</v>
      </c>
      <c r="N32" s="312"/>
      <c r="O32" s="268"/>
      <c r="P32" s="313"/>
      <c r="Q32" s="313"/>
      <c r="R32" s="262"/>
      <c r="S32" s="255"/>
      <c r="T32" s="255"/>
      <c r="U32" s="255"/>
      <c r="V32" s="255"/>
      <c r="W32" s="255"/>
      <c r="X32" s="255"/>
      <c r="Y32" s="255"/>
      <c r="Z32" s="255"/>
    </row>
    <row r="33" spans="1:26" s="259" customFormat="1" ht="12.75" customHeight="1">
      <c r="A33" s="255"/>
      <c r="B33" s="369" t="s">
        <v>483</v>
      </c>
      <c r="C33" s="370"/>
      <c r="D33" s="294" t="s">
        <v>300</v>
      </c>
      <c r="E33" s="294" t="s">
        <v>300</v>
      </c>
      <c r="F33" s="294" t="s">
        <v>300</v>
      </c>
      <c r="G33" s="294" t="s">
        <v>300</v>
      </c>
      <c r="H33" s="294" t="s">
        <v>300</v>
      </c>
      <c r="I33" s="294" t="s">
        <v>300</v>
      </c>
      <c r="J33" s="294" t="s">
        <v>300</v>
      </c>
      <c r="K33" s="289"/>
      <c r="L33" s="295" t="s">
        <v>272</v>
      </c>
      <c r="M33" s="295" t="s">
        <v>279</v>
      </c>
      <c r="N33" s="312"/>
      <c r="O33" s="295"/>
      <c r="P33" s="313"/>
      <c r="Q33" s="313"/>
      <c r="R33" s="262"/>
      <c r="S33" s="255"/>
      <c r="T33" s="255"/>
      <c r="U33" s="255"/>
      <c r="V33" s="255"/>
      <c r="W33" s="255"/>
      <c r="X33" s="255"/>
      <c r="Y33" s="255"/>
      <c r="Z33" s="255"/>
    </row>
    <row r="34" spans="1:26" ht="89.25" customHeight="1">
      <c r="B34" s="377"/>
      <c r="C34" s="378"/>
      <c r="D34" s="365" t="s">
        <v>193</v>
      </c>
      <c r="E34" s="365"/>
      <c r="F34" s="365"/>
      <c r="G34" s="365"/>
      <c r="H34" s="365"/>
      <c r="I34" s="365"/>
      <c r="J34" s="366"/>
      <c r="L34" s="295"/>
      <c r="M34" s="295" t="s">
        <v>91</v>
      </c>
      <c r="N34" s="313"/>
      <c r="O34" s="295"/>
      <c r="P34" s="313"/>
      <c r="Q34" s="313"/>
      <c r="R34" s="314"/>
    </row>
    <row r="35" spans="1:26" ht="12.75" customHeight="1">
      <c r="B35" s="252"/>
      <c r="C35" s="252"/>
      <c r="D35" s="252"/>
      <c r="E35" s="252"/>
      <c r="F35" s="252"/>
      <c r="G35" s="252"/>
      <c r="H35" s="252"/>
      <c r="I35" s="252"/>
      <c r="J35" s="252"/>
      <c r="L35" s="295"/>
      <c r="M35" s="314"/>
      <c r="N35" s="314"/>
      <c r="O35" s="295"/>
      <c r="P35" s="314"/>
      <c r="Q35" s="314"/>
      <c r="R35" s="314"/>
    </row>
    <row r="36" spans="1:26" ht="12.75" customHeight="1">
      <c r="B36" s="252"/>
      <c r="C36" s="252"/>
      <c r="D36" s="252"/>
      <c r="E36" s="252"/>
      <c r="F36" s="252"/>
      <c r="G36" s="252"/>
      <c r="H36" s="252"/>
      <c r="I36" s="252"/>
      <c r="J36" s="252"/>
      <c r="L36" s="295"/>
      <c r="M36" s="314"/>
      <c r="N36" s="314"/>
      <c r="O36" s="295"/>
      <c r="P36" s="314"/>
      <c r="Q36" s="314"/>
      <c r="R36" s="314"/>
    </row>
    <row r="37" spans="1:26" ht="12.75" customHeight="1">
      <c r="B37" s="252"/>
      <c r="C37" s="252"/>
      <c r="D37" s="252"/>
      <c r="E37" s="252"/>
      <c r="F37" s="252"/>
      <c r="G37" s="252"/>
      <c r="H37" s="252"/>
      <c r="I37" s="252"/>
      <c r="J37" s="252"/>
      <c r="L37" s="314"/>
      <c r="M37" s="314"/>
      <c r="N37" s="314"/>
      <c r="O37" s="314"/>
      <c r="P37" s="314"/>
      <c r="Q37" s="314"/>
      <c r="R37" s="314"/>
    </row>
    <row r="38" spans="1:26" ht="12.75" customHeight="1">
      <c r="B38" s="252"/>
      <c r="C38" s="252"/>
      <c r="D38" s="252"/>
      <c r="E38" s="252"/>
      <c r="F38" s="252"/>
      <c r="G38" s="252"/>
      <c r="H38" s="252"/>
      <c r="I38" s="252"/>
      <c r="J38" s="252"/>
      <c r="L38" s="298" t="s">
        <v>541</v>
      </c>
      <c r="M38" s="314"/>
      <c r="N38" s="314"/>
      <c r="O38" s="314"/>
      <c r="P38" s="314"/>
      <c r="Q38" s="314"/>
      <c r="R38" s="314"/>
    </row>
    <row r="39" spans="1:26" ht="12.75" customHeight="1">
      <c r="B39" s="252"/>
      <c r="C39" s="252"/>
      <c r="D39" s="252"/>
      <c r="E39" s="252"/>
      <c r="F39" s="252"/>
      <c r="G39" s="252"/>
      <c r="H39" s="252"/>
      <c r="I39" s="252"/>
      <c r="J39" s="252"/>
      <c r="L39" s="295" t="s">
        <v>287</v>
      </c>
      <c r="M39" s="314"/>
      <c r="N39" s="314"/>
      <c r="O39" s="314"/>
      <c r="P39" s="314"/>
      <c r="Q39" s="314"/>
      <c r="R39" s="314"/>
    </row>
    <row r="40" spans="1:26" ht="12.75" customHeight="1">
      <c r="B40" s="252"/>
      <c r="C40" s="252"/>
      <c r="D40" s="252"/>
      <c r="E40" s="252"/>
      <c r="F40" s="252"/>
      <c r="G40" s="252"/>
      <c r="H40" s="252"/>
      <c r="I40" s="252"/>
      <c r="J40" s="252"/>
      <c r="L40" s="302" t="s">
        <v>429</v>
      </c>
      <c r="M40" s="314"/>
      <c r="N40" s="314"/>
      <c r="O40" s="314"/>
      <c r="P40" s="314"/>
      <c r="Q40" s="314"/>
      <c r="R40" s="314"/>
    </row>
    <row r="41" spans="1:26" ht="12.75" customHeight="1">
      <c r="B41" s="252"/>
      <c r="C41" s="252"/>
      <c r="D41" s="252"/>
      <c r="E41" s="252"/>
      <c r="F41" s="252"/>
      <c r="G41" s="252"/>
      <c r="H41" s="252"/>
      <c r="I41" s="252"/>
      <c r="J41" s="252"/>
      <c r="L41" s="302" t="s">
        <v>36</v>
      </c>
      <c r="M41" s="314"/>
      <c r="N41" s="314"/>
      <c r="O41" s="314"/>
      <c r="P41" s="314"/>
      <c r="Q41" s="314"/>
      <c r="R41" s="314"/>
    </row>
    <row r="42" spans="1:26" ht="12.75" customHeight="1">
      <c r="B42" s="252"/>
      <c r="C42" s="252"/>
      <c r="D42" s="252"/>
      <c r="E42" s="252"/>
      <c r="F42" s="252"/>
      <c r="G42" s="252"/>
      <c r="H42" s="252"/>
      <c r="I42" s="252"/>
      <c r="J42" s="252"/>
      <c r="L42" s="306" t="s">
        <v>304</v>
      </c>
      <c r="M42" s="314"/>
      <c r="N42" s="314"/>
      <c r="O42" s="314"/>
      <c r="P42" s="314"/>
      <c r="Q42" s="314"/>
      <c r="R42" s="314"/>
    </row>
    <row r="43" spans="1:26" ht="12.75" customHeight="1">
      <c r="B43" s="252"/>
      <c r="C43" s="252"/>
      <c r="D43" s="252"/>
      <c r="E43" s="252"/>
      <c r="F43" s="252"/>
      <c r="G43" s="252"/>
      <c r="H43" s="252"/>
      <c r="I43" s="252"/>
      <c r="J43" s="252"/>
      <c r="L43" s="314"/>
      <c r="M43" s="314"/>
      <c r="N43" s="314"/>
      <c r="O43" s="314"/>
      <c r="P43" s="314"/>
      <c r="Q43" s="314"/>
      <c r="R43" s="314"/>
    </row>
    <row r="44" spans="1:26" ht="12.75" customHeight="1">
      <c r="B44" s="252"/>
      <c r="C44" s="252"/>
      <c r="D44" s="252"/>
      <c r="E44" s="252"/>
      <c r="F44" s="252"/>
      <c r="G44" s="252"/>
      <c r="H44" s="252"/>
      <c r="I44" s="252"/>
      <c r="J44" s="252"/>
      <c r="L44" s="314"/>
      <c r="M44" s="314"/>
      <c r="N44" s="314"/>
      <c r="O44" s="314"/>
      <c r="P44" s="314"/>
      <c r="Q44" s="314"/>
      <c r="R44" s="314"/>
    </row>
    <row r="45" spans="1:26" ht="12.75" customHeight="1">
      <c r="B45" s="252"/>
      <c r="C45" s="252"/>
      <c r="D45" s="252"/>
      <c r="E45" s="252"/>
      <c r="F45" s="252"/>
      <c r="G45" s="252"/>
      <c r="H45" s="252"/>
      <c r="I45" s="252"/>
      <c r="J45" s="252"/>
      <c r="L45" s="314"/>
      <c r="M45" s="314"/>
      <c r="N45" s="314"/>
      <c r="O45" s="314"/>
      <c r="P45" s="314"/>
      <c r="Q45" s="314"/>
      <c r="R45" s="314"/>
    </row>
    <row r="46" spans="1:26" ht="12.75" customHeight="1">
      <c r="B46" s="252"/>
      <c r="C46" s="252"/>
      <c r="D46" s="252"/>
      <c r="E46" s="252"/>
      <c r="F46" s="252"/>
      <c r="G46" s="252"/>
      <c r="H46" s="252"/>
      <c r="I46" s="252"/>
      <c r="J46" s="252"/>
      <c r="L46" s="314"/>
      <c r="M46" s="314"/>
      <c r="N46" s="314"/>
      <c r="O46" s="314"/>
      <c r="P46" s="314"/>
      <c r="Q46" s="314"/>
      <c r="R46" s="314"/>
    </row>
    <row r="47" spans="1:26" ht="12.75" customHeight="1">
      <c r="B47" s="252"/>
      <c r="C47" s="252"/>
      <c r="D47" s="252"/>
      <c r="E47" s="252"/>
      <c r="F47" s="252"/>
      <c r="G47" s="252"/>
      <c r="H47" s="252"/>
      <c r="I47" s="252"/>
      <c r="J47" s="252"/>
      <c r="L47" s="314"/>
      <c r="M47" s="314"/>
      <c r="N47" s="314"/>
      <c r="O47" s="314"/>
      <c r="P47" s="314"/>
      <c r="Q47" s="314"/>
      <c r="R47" s="314"/>
    </row>
    <row r="48" spans="1:26" ht="12.75" customHeight="1">
      <c r="B48" s="252"/>
      <c r="C48" s="252"/>
      <c r="D48" s="252"/>
      <c r="E48" s="252"/>
      <c r="F48" s="252"/>
      <c r="G48" s="252"/>
      <c r="H48" s="252"/>
      <c r="I48" s="252"/>
      <c r="J48" s="252"/>
    </row>
    <row r="49" spans="2:10" ht="12.75" customHeight="1">
      <c r="B49" s="252"/>
      <c r="C49" s="252"/>
      <c r="D49" s="252"/>
      <c r="E49" s="252"/>
      <c r="F49" s="252"/>
      <c r="G49" s="252"/>
      <c r="H49" s="252"/>
      <c r="I49" s="252"/>
      <c r="J49" s="252"/>
    </row>
    <row r="50" spans="2:10" ht="12.75" customHeight="1">
      <c r="B50" s="252"/>
      <c r="C50" s="252"/>
      <c r="D50" s="252"/>
      <c r="E50" s="252"/>
      <c r="F50" s="252"/>
      <c r="G50" s="252"/>
      <c r="H50" s="252"/>
      <c r="I50" s="252"/>
      <c r="J50" s="252"/>
    </row>
    <row r="51" spans="2:10" ht="12.75" customHeight="1">
      <c r="B51" s="252"/>
      <c r="C51" s="252"/>
      <c r="D51" s="252"/>
      <c r="E51" s="252"/>
      <c r="F51" s="252"/>
      <c r="G51" s="252"/>
      <c r="H51" s="252"/>
      <c r="I51" s="252"/>
      <c r="J51" s="252"/>
    </row>
    <row r="52" spans="2:10" ht="12.75" customHeight="1">
      <c r="B52" s="252"/>
      <c r="C52" s="252"/>
      <c r="D52" s="252"/>
      <c r="E52" s="252"/>
      <c r="F52" s="252"/>
      <c r="G52" s="252"/>
      <c r="H52" s="252"/>
      <c r="I52" s="252"/>
      <c r="J52" s="252"/>
    </row>
    <row r="53" spans="2:10" ht="12.75" customHeight="1">
      <c r="B53" s="252"/>
      <c r="C53" s="252"/>
      <c r="D53" s="252"/>
      <c r="E53" s="252"/>
      <c r="F53" s="252"/>
      <c r="G53" s="252"/>
      <c r="H53" s="252"/>
      <c r="I53" s="252"/>
      <c r="J53" s="252"/>
    </row>
    <row r="54" spans="2:10" ht="12.75" customHeight="1">
      <c r="B54" s="252"/>
      <c r="C54" s="252"/>
      <c r="D54" s="252"/>
      <c r="E54" s="252"/>
      <c r="F54" s="252"/>
      <c r="G54" s="252"/>
      <c r="H54" s="252"/>
      <c r="I54" s="252"/>
      <c r="J54" s="252"/>
    </row>
    <row r="55" spans="2:10" ht="12.75" customHeight="1">
      <c r="B55" s="252"/>
      <c r="C55" s="252"/>
      <c r="D55" s="252"/>
      <c r="E55" s="252"/>
      <c r="F55" s="252"/>
      <c r="G55" s="252"/>
      <c r="H55" s="252"/>
      <c r="I55" s="252"/>
      <c r="J55" s="252"/>
    </row>
    <row r="56" spans="2:10" ht="12.75" customHeight="1">
      <c r="B56" s="252"/>
      <c r="C56" s="252"/>
      <c r="D56" s="252"/>
      <c r="E56" s="252"/>
      <c r="F56" s="252"/>
      <c r="G56" s="252"/>
      <c r="H56" s="252"/>
      <c r="I56" s="252"/>
      <c r="J56" s="252"/>
    </row>
    <row r="57" spans="2:10" ht="12.75" customHeight="1">
      <c r="B57" s="252"/>
      <c r="C57" s="252"/>
      <c r="D57" s="252"/>
      <c r="E57" s="252"/>
      <c r="F57" s="252"/>
      <c r="G57" s="252"/>
      <c r="H57" s="252"/>
      <c r="I57" s="252"/>
      <c r="J57" s="252"/>
    </row>
    <row r="58" spans="2:10" ht="12.75" customHeight="1">
      <c r="B58" s="252"/>
      <c r="C58" s="252"/>
      <c r="D58" s="252"/>
      <c r="E58" s="252"/>
      <c r="F58" s="252"/>
      <c r="G58" s="252"/>
      <c r="H58" s="252"/>
      <c r="I58" s="252"/>
      <c r="J58" s="252"/>
    </row>
    <row r="59" spans="2:10" ht="12.75" customHeight="1">
      <c r="B59" s="252"/>
      <c r="C59" s="252"/>
      <c r="D59" s="252"/>
      <c r="E59" s="252"/>
      <c r="F59" s="252"/>
      <c r="G59" s="252"/>
      <c r="H59" s="252"/>
      <c r="I59" s="252"/>
      <c r="J59" s="252"/>
    </row>
    <row r="60" spans="2:10" ht="12.75" customHeight="1">
      <c r="B60" s="252"/>
      <c r="C60" s="252"/>
      <c r="D60" s="252"/>
      <c r="E60" s="252"/>
      <c r="F60" s="252"/>
      <c r="G60" s="252"/>
      <c r="H60" s="252"/>
      <c r="I60" s="252"/>
      <c r="J60" s="252"/>
    </row>
    <row r="61" spans="2:10" ht="12.75" customHeight="1">
      <c r="B61" s="252"/>
      <c r="C61" s="252"/>
      <c r="D61" s="252"/>
      <c r="E61" s="252"/>
      <c r="F61" s="252"/>
      <c r="G61" s="252"/>
      <c r="H61" s="252"/>
      <c r="I61" s="252"/>
      <c r="J61" s="252"/>
    </row>
    <row r="62" spans="2:10" ht="12.75" customHeight="1">
      <c r="B62" s="252"/>
      <c r="C62" s="252"/>
      <c r="D62" s="252"/>
      <c r="E62" s="252"/>
      <c r="F62" s="252"/>
      <c r="G62" s="252"/>
      <c r="H62" s="252"/>
      <c r="I62" s="252"/>
      <c r="J62" s="252"/>
    </row>
    <row r="63" spans="2:10" ht="12.75" customHeight="1">
      <c r="B63" s="252"/>
      <c r="C63" s="252"/>
      <c r="D63" s="252"/>
      <c r="E63" s="252"/>
      <c r="F63" s="252"/>
      <c r="G63" s="252"/>
      <c r="H63" s="252"/>
      <c r="I63" s="252"/>
      <c r="J63" s="252"/>
    </row>
    <row r="64" spans="2:10" ht="12.75" customHeight="1">
      <c r="B64" s="252"/>
      <c r="C64" s="252"/>
      <c r="D64" s="252"/>
      <c r="E64" s="252"/>
      <c r="F64" s="252"/>
      <c r="G64" s="252"/>
      <c r="H64" s="252"/>
      <c r="I64" s="252"/>
      <c r="J64" s="252"/>
    </row>
    <row r="65" spans="2:10" ht="12.75" customHeight="1">
      <c r="B65" s="252"/>
      <c r="C65" s="252"/>
      <c r="D65" s="252"/>
      <c r="E65" s="252"/>
      <c r="F65" s="252"/>
      <c r="G65" s="252"/>
      <c r="H65" s="252"/>
      <c r="I65" s="252"/>
      <c r="J65" s="252"/>
    </row>
    <row r="66" spans="2:10" ht="12.75" customHeight="1">
      <c r="B66" s="252"/>
      <c r="C66" s="252"/>
      <c r="D66" s="252"/>
      <c r="E66" s="252"/>
      <c r="F66" s="252"/>
      <c r="G66" s="252"/>
      <c r="H66" s="252"/>
      <c r="I66" s="252"/>
      <c r="J66" s="252"/>
    </row>
    <row r="67" spans="2:10" ht="12.75" customHeight="1">
      <c r="B67" s="252"/>
      <c r="C67" s="252"/>
      <c r="D67" s="252"/>
      <c r="E67" s="252"/>
      <c r="F67" s="252"/>
      <c r="G67" s="252"/>
      <c r="H67" s="252"/>
      <c r="I67" s="252"/>
      <c r="J67" s="252"/>
    </row>
    <row r="68" spans="2:10" ht="12.75" customHeight="1">
      <c r="B68" s="252"/>
      <c r="C68" s="252"/>
      <c r="D68" s="252"/>
      <c r="E68" s="252"/>
      <c r="F68" s="252"/>
      <c r="G68" s="252"/>
      <c r="H68" s="252"/>
      <c r="I68" s="252"/>
      <c r="J68" s="252"/>
    </row>
    <row r="69" spans="2:10" ht="12.75" customHeight="1">
      <c r="B69" s="252"/>
      <c r="C69" s="252"/>
      <c r="D69" s="252"/>
      <c r="E69" s="252"/>
      <c r="F69" s="252"/>
      <c r="G69" s="252"/>
      <c r="H69" s="252"/>
      <c r="I69" s="252"/>
      <c r="J69" s="252"/>
    </row>
    <row r="70" spans="2:10" ht="12.75" customHeight="1">
      <c r="B70" s="252"/>
      <c r="C70" s="252"/>
      <c r="D70" s="252"/>
      <c r="E70" s="252"/>
      <c r="F70" s="252"/>
      <c r="G70" s="252"/>
      <c r="H70" s="252"/>
      <c r="I70" s="252"/>
      <c r="J70" s="252"/>
    </row>
    <row r="71" spans="2:10" ht="12.75" customHeight="1">
      <c r="B71" s="252"/>
      <c r="C71" s="252"/>
      <c r="D71" s="252"/>
      <c r="E71" s="252"/>
      <c r="F71" s="252"/>
      <c r="G71" s="252"/>
      <c r="H71" s="252"/>
      <c r="I71" s="252"/>
      <c r="J71" s="252"/>
    </row>
    <row r="72" spans="2:10" ht="12.75" customHeight="1">
      <c r="B72" s="252"/>
      <c r="C72" s="252"/>
      <c r="D72" s="252"/>
      <c r="E72" s="252"/>
      <c r="F72" s="252"/>
      <c r="G72" s="252"/>
      <c r="H72" s="252"/>
      <c r="I72" s="252"/>
      <c r="J72" s="252"/>
    </row>
    <row r="73" spans="2:10" ht="12.75" customHeight="1">
      <c r="B73" s="252"/>
      <c r="C73" s="252"/>
      <c r="D73" s="252"/>
      <c r="E73" s="252"/>
      <c r="F73" s="252"/>
      <c r="G73" s="252"/>
      <c r="H73" s="252"/>
      <c r="I73" s="252"/>
      <c r="J73" s="252"/>
    </row>
    <row r="74" spans="2:10" ht="12.75" customHeight="1">
      <c r="B74" s="252"/>
      <c r="C74" s="252"/>
      <c r="D74" s="252"/>
      <c r="E74" s="252"/>
      <c r="F74" s="252"/>
      <c r="G74" s="252"/>
      <c r="H74" s="252"/>
      <c r="I74" s="252"/>
      <c r="J74" s="252"/>
    </row>
    <row r="75" spans="2:10" ht="12.75" customHeight="1">
      <c r="B75" s="252"/>
      <c r="C75" s="252"/>
      <c r="D75" s="252"/>
      <c r="E75" s="252"/>
      <c r="F75" s="252"/>
      <c r="G75" s="252"/>
      <c r="H75" s="252"/>
      <c r="I75" s="252"/>
      <c r="J75" s="252"/>
    </row>
    <row r="76" spans="2:10" ht="12.75" customHeight="1">
      <c r="B76" s="252"/>
      <c r="C76" s="252"/>
      <c r="D76" s="252"/>
      <c r="E76" s="252"/>
      <c r="F76" s="252"/>
      <c r="G76" s="252"/>
      <c r="H76" s="252"/>
      <c r="I76" s="252"/>
      <c r="J76" s="252"/>
    </row>
    <row r="77" spans="2:10" ht="12.75" customHeight="1">
      <c r="B77" s="252"/>
      <c r="C77" s="252"/>
      <c r="D77" s="252"/>
      <c r="E77" s="252"/>
      <c r="F77" s="252"/>
      <c r="G77" s="252"/>
      <c r="H77" s="252"/>
      <c r="I77" s="252"/>
      <c r="J77" s="252"/>
    </row>
    <row r="78" spans="2:10" ht="12.75" customHeight="1">
      <c r="B78" s="252"/>
      <c r="C78" s="252"/>
      <c r="D78" s="252"/>
      <c r="E78" s="252"/>
      <c r="F78" s="252"/>
      <c r="G78" s="252"/>
      <c r="H78" s="252"/>
      <c r="I78" s="252"/>
      <c r="J78" s="252"/>
    </row>
    <row r="79" spans="2:10" ht="12.75" customHeight="1">
      <c r="B79" s="252"/>
      <c r="C79" s="252"/>
      <c r="D79" s="252"/>
      <c r="E79" s="252"/>
      <c r="F79" s="252"/>
      <c r="G79" s="252"/>
      <c r="H79" s="252"/>
      <c r="I79" s="252"/>
      <c r="J79" s="252"/>
    </row>
    <row r="80" spans="2:10" ht="12.75" customHeight="1">
      <c r="B80" s="252"/>
      <c r="C80" s="252"/>
      <c r="D80" s="252"/>
      <c r="E80" s="252"/>
      <c r="F80" s="252"/>
      <c r="G80" s="252"/>
      <c r="H80" s="252"/>
      <c r="I80" s="252"/>
      <c r="J80" s="252"/>
    </row>
    <row r="81" spans="2:10" ht="12.75" customHeight="1">
      <c r="B81" s="252"/>
      <c r="C81" s="252"/>
      <c r="D81" s="252"/>
      <c r="E81" s="252"/>
      <c r="F81" s="252"/>
      <c r="G81" s="252"/>
      <c r="H81" s="252"/>
      <c r="I81" s="252"/>
      <c r="J81" s="252"/>
    </row>
    <row r="82" spans="2:10" ht="12.75" customHeight="1">
      <c r="B82" s="252"/>
      <c r="C82" s="252"/>
      <c r="D82" s="252"/>
      <c r="E82" s="252"/>
      <c r="F82" s="252"/>
      <c r="G82" s="252"/>
      <c r="H82" s="252"/>
      <c r="I82" s="252"/>
      <c r="J82" s="252"/>
    </row>
    <row r="83" spans="2:10" ht="12.75" customHeight="1">
      <c r="B83" s="252"/>
      <c r="C83" s="252"/>
      <c r="D83" s="252"/>
      <c r="E83" s="252"/>
      <c r="F83" s="252"/>
      <c r="G83" s="252"/>
      <c r="H83" s="252"/>
      <c r="I83" s="252"/>
      <c r="J83" s="252"/>
    </row>
    <row r="84" spans="2:10" ht="12.75" customHeight="1">
      <c r="B84" s="252"/>
      <c r="C84" s="252"/>
      <c r="D84" s="252"/>
      <c r="E84" s="252"/>
      <c r="F84" s="252"/>
      <c r="G84" s="252"/>
      <c r="H84" s="252"/>
      <c r="I84" s="252"/>
      <c r="J84" s="252"/>
    </row>
    <row r="85" spans="2:10" ht="12.75" customHeight="1">
      <c r="B85" s="252"/>
      <c r="C85" s="252"/>
      <c r="D85" s="252"/>
      <c r="E85" s="252"/>
      <c r="F85" s="252"/>
      <c r="G85" s="252"/>
      <c r="H85" s="252"/>
      <c r="I85" s="252"/>
      <c r="J85" s="252"/>
    </row>
    <row r="86" spans="2:10" ht="12.75" customHeight="1">
      <c r="B86" s="252"/>
      <c r="C86" s="252"/>
      <c r="D86" s="252"/>
      <c r="E86" s="252"/>
      <c r="F86" s="252"/>
      <c r="G86" s="252"/>
      <c r="H86" s="252"/>
      <c r="I86" s="252"/>
      <c r="J86" s="252"/>
    </row>
    <row r="87" spans="2:10" ht="12.75" customHeight="1">
      <c r="B87" s="252"/>
      <c r="C87" s="252"/>
      <c r="D87" s="252"/>
      <c r="E87" s="252"/>
      <c r="F87" s="252"/>
      <c r="G87" s="252"/>
      <c r="H87" s="252"/>
      <c r="I87" s="252"/>
      <c r="J87" s="252"/>
    </row>
    <row r="88" spans="2:10" ht="12.75" customHeight="1">
      <c r="B88" s="252"/>
      <c r="C88" s="252"/>
      <c r="D88" s="252"/>
      <c r="E88" s="252"/>
      <c r="F88" s="252"/>
      <c r="G88" s="252"/>
      <c r="H88" s="252"/>
      <c r="I88" s="252"/>
      <c r="J88" s="252"/>
    </row>
    <row r="89" spans="2:10" ht="12.75" customHeight="1">
      <c r="B89" s="252"/>
      <c r="C89" s="252"/>
      <c r="D89" s="252"/>
      <c r="E89" s="252"/>
      <c r="F89" s="252"/>
      <c r="G89" s="252"/>
      <c r="H89" s="252"/>
      <c r="I89" s="252"/>
      <c r="J89" s="252"/>
    </row>
    <row r="90" spans="2:10" ht="12.75" customHeight="1">
      <c r="B90" s="252"/>
      <c r="C90" s="252"/>
      <c r="D90" s="252"/>
      <c r="E90" s="252"/>
      <c r="F90" s="252"/>
      <c r="G90" s="252"/>
      <c r="H90" s="252"/>
      <c r="I90" s="252"/>
      <c r="J90" s="252"/>
    </row>
    <row r="91" spans="2:10" ht="12.75" customHeight="1">
      <c r="B91" s="252"/>
      <c r="C91" s="252"/>
      <c r="D91" s="252"/>
      <c r="E91" s="252"/>
      <c r="F91" s="252"/>
      <c r="G91" s="252"/>
      <c r="H91" s="252"/>
      <c r="I91" s="252"/>
      <c r="J91" s="252"/>
    </row>
    <row r="92" spans="2:10" ht="12.75" customHeight="1">
      <c r="B92" s="252"/>
      <c r="C92" s="252"/>
      <c r="D92" s="252"/>
      <c r="E92" s="252"/>
      <c r="F92" s="252"/>
      <c r="G92" s="252"/>
      <c r="H92" s="252"/>
      <c r="I92" s="252"/>
      <c r="J92" s="252"/>
    </row>
    <row r="93" spans="2:10" ht="12.75" customHeight="1">
      <c r="B93" s="252"/>
      <c r="C93" s="252"/>
      <c r="D93" s="252"/>
      <c r="E93" s="252"/>
      <c r="F93" s="252"/>
      <c r="G93" s="252"/>
      <c r="H93" s="252"/>
      <c r="I93" s="252"/>
      <c r="J93" s="252"/>
    </row>
    <row r="94" spans="2:10" ht="12.75" customHeight="1">
      <c r="B94" s="252"/>
      <c r="C94" s="252"/>
      <c r="D94" s="252"/>
      <c r="E94" s="252"/>
      <c r="F94" s="252"/>
      <c r="G94" s="252"/>
      <c r="H94" s="252"/>
      <c r="I94" s="252"/>
      <c r="J94" s="252"/>
    </row>
    <row r="95" spans="2:10" ht="12.75" customHeight="1">
      <c r="B95" s="252"/>
      <c r="C95" s="252"/>
      <c r="D95" s="252"/>
      <c r="E95" s="252"/>
      <c r="F95" s="252"/>
      <c r="G95" s="252"/>
      <c r="H95" s="252"/>
      <c r="I95" s="252"/>
      <c r="J95" s="252"/>
    </row>
    <row r="96" spans="2:10" ht="12.75" customHeight="1">
      <c r="B96" s="252"/>
      <c r="C96" s="252"/>
      <c r="D96" s="252"/>
      <c r="E96" s="252"/>
      <c r="F96" s="252"/>
      <c r="G96" s="252"/>
      <c r="H96" s="252"/>
      <c r="I96" s="252"/>
      <c r="J96" s="252"/>
    </row>
    <row r="97" spans="2:10" ht="12.75" customHeight="1">
      <c r="B97" s="252"/>
      <c r="C97" s="252"/>
      <c r="D97" s="252"/>
      <c r="E97" s="252"/>
      <c r="F97" s="252"/>
      <c r="G97" s="252"/>
      <c r="H97" s="252"/>
      <c r="I97" s="252"/>
      <c r="J97" s="252"/>
    </row>
    <row r="98" spans="2:10" ht="12.75" customHeight="1">
      <c r="B98" s="252"/>
      <c r="C98" s="252"/>
      <c r="D98" s="252"/>
      <c r="E98" s="252"/>
      <c r="F98" s="252"/>
      <c r="G98" s="252"/>
      <c r="H98" s="252"/>
      <c r="I98" s="252"/>
      <c r="J98" s="252"/>
    </row>
    <row r="99" spans="2:10" ht="12.75" customHeight="1">
      <c r="B99" s="252"/>
      <c r="C99" s="252"/>
      <c r="D99" s="252"/>
      <c r="E99" s="252"/>
      <c r="F99" s="252"/>
      <c r="G99" s="252"/>
      <c r="H99" s="252"/>
      <c r="I99" s="252"/>
      <c r="J99" s="252"/>
    </row>
    <row r="100" spans="2:10" ht="12.75" customHeight="1">
      <c r="B100" s="252"/>
      <c r="C100" s="252"/>
      <c r="D100" s="252"/>
      <c r="E100" s="252"/>
      <c r="F100" s="252"/>
      <c r="G100" s="252"/>
      <c r="H100" s="252"/>
      <c r="I100" s="252"/>
      <c r="J100" s="252"/>
    </row>
    <row r="101" spans="2:10" ht="12.75" customHeight="1">
      <c r="B101" s="252"/>
      <c r="C101" s="252"/>
      <c r="D101" s="252"/>
      <c r="E101" s="252"/>
      <c r="F101" s="252"/>
      <c r="G101" s="252"/>
      <c r="H101" s="252"/>
      <c r="I101" s="252"/>
      <c r="J101" s="252"/>
    </row>
    <row r="102" spans="2:10" ht="12.75" customHeight="1">
      <c r="B102" s="252"/>
      <c r="C102" s="252"/>
      <c r="D102" s="252"/>
      <c r="E102" s="252"/>
      <c r="F102" s="252"/>
      <c r="G102" s="252"/>
      <c r="H102" s="252"/>
      <c r="I102" s="252"/>
      <c r="J102" s="252"/>
    </row>
    <row r="103" spans="2:10" ht="12.75" customHeight="1">
      <c r="B103" s="252"/>
      <c r="C103" s="252"/>
      <c r="D103" s="252"/>
      <c r="E103" s="252"/>
      <c r="F103" s="252"/>
      <c r="G103" s="252"/>
      <c r="H103" s="252"/>
      <c r="I103" s="252"/>
      <c r="J103" s="252"/>
    </row>
    <row r="104" spans="2:10" ht="12.75" customHeight="1">
      <c r="B104" s="252"/>
      <c r="C104" s="252"/>
      <c r="D104" s="252"/>
      <c r="E104" s="252"/>
      <c r="F104" s="252"/>
      <c r="G104" s="252"/>
      <c r="H104" s="252"/>
      <c r="I104" s="252"/>
      <c r="J104" s="252"/>
    </row>
    <row r="105" spans="2:10" ht="12.75" customHeight="1">
      <c r="B105" s="252"/>
      <c r="C105" s="252"/>
      <c r="D105" s="252"/>
      <c r="E105" s="252"/>
      <c r="F105" s="252"/>
      <c r="G105" s="252"/>
      <c r="H105" s="252"/>
      <c r="I105" s="252"/>
      <c r="J105" s="252"/>
    </row>
    <row r="106" spans="2:10" ht="12.75" customHeight="1">
      <c r="B106" s="252"/>
      <c r="C106" s="252"/>
      <c r="D106" s="252"/>
      <c r="E106" s="252"/>
      <c r="F106" s="252"/>
      <c r="G106" s="252"/>
      <c r="H106" s="252"/>
      <c r="I106" s="252"/>
      <c r="J106" s="252"/>
    </row>
    <row r="107" spans="2:10" ht="12.75" customHeight="1">
      <c r="B107" s="252"/>
      <c r="C107" s="252"/>
      <c r="D107" s="252"/>
      <c r="E107" s="252"/>
      <c r="F107" s="252"/>
      <c r="G107" s="252"/>
      <c r="H107" s="252"/>
      <c r="I107" s="252"/>
      <c r="J107" s="252"/>
    </row>
    <row r="108" spans="2:10" ht="12.75" customHeight="1">
      <c r="B108" s="252"/>
      <c r="C108" s="252"/>
      <c r="D108" s="252"/>
      <c r="E108" s="252"/>
      <c r="F108" s="252"/>
      <c r="G108" s="252"/>
      <c r="H108" s="252"/>
      <c r="I108" s="252"/>
      <c r="J108" s="252"/>
    </row>
    <row r="109" spans="2:10" ht="12.75" customHeight="1">
      <c r="B109" s="252"/>
      <c r="C109" s="252"/>
      <c r="D109" s="252"/>
      <c r="E109" s="252"/>
      <c r="F109" s="252"/>
      <c r="G109" s="252"/>
      <c r="H109" s="252"/>
      <c r="I109" s="252"/>
      <c r="J109" s="252"/>
    </row>
    <row r="110" spans="2:10" ht="12.75" customHeight="1">
      <c r="B110" s="252"/>
      <c r="C110" s="252"/>
      <c r="D110" s="252"/>
      <c r="E110" s="252"/>
      <c r="F110" s="252"/>
      <c r="G110" s="252"/>
      <c r="H110" s="252"/>
      <c r="I110" s="252"/>
      <c r="J110" s="252"/>
    </row>
    <row r="111" spans="2:10" ht="12.75" customHeight="1">
      <c r="B111" s="252"/>
      <c r="C111" s="252"/>
      <c r="D111" s="252"/>
      <c r="E111" s="252"/>
      <c r="F111" s="252"/>
      <c r="G111" s="252"/>
      <c r="H111" s="252"/>
      <c r="I111" s="252"/>
      <c r="J111" s="252"/>
    </row>
    <row r="112" spans="2:10" ht="12.75" customHeight="1">
      <c r="B112" s="252"/>
      <c r="C112" s="252"/>
      <c r="D112" s="252"/>
      <c r="E112" s="252"/>
      <c r="F112" s="252"/>
      <c r="G112" s="252"/>
      <c r="H112" s="252"/>
      <c r="I112" s="252"/>
      <c r="J112" s="252"/>
    </row>
    <row r="113" spans="2:10" ht="12.75" customHeight="1">
      <c r="B113" s="252"/>
      <c r="C113" s="252"/>
      <c r="D113" s="252"/>
      <c r="E113" s="252"/>
      <c r="F113" s="252"/>
      <c r="G113" s="252"/>
      <c r="H113" s="252"/>
      <c r="I113" s="252"/>
      <c r="J113" s="252"/>
    </row>
    <row r="114" spans="2:10" ht="12.75" customHeight="1">
      <c r="B114" s="252"/>
      <c r="C114" s="252"/>
      <c r="D114" s="252"/>
      <c r="E114" s="252"/>
      <c r="F114" s="252"/>
      <c r="G114" s="252"/>
      <c r="H114" s="252"/>
      <c r="I114" s="252"/>
      <c r="J114" s="252"/>
    </row>
    <row r="115" spans="2:10" ht="12.75" customHeight="1">
      <c r="B115" s="252"/>
      <c r="C115" s="252"/>
      <c r="D115" s="252"/>
      <c r="E115" s="252"/>
      <c r="F115" s="252"/>
      <c r="G115" s="252"/>
      <c r="H115" s="252"/>
      <c r="I115" s="252"/>
      <c r="J115" s="252"/>
    </row>
    <row r="116" spans="2:10" ht="12.75" customHeight="1">
      <c r="B116" s="252"/>
      <c r="C116" s="252"/>
      <c r="D116" s="252"/>
      <c r="E116" s="252"/>
      <c r="F116" s="252"/>
      <c r="G116" s="252"/>
      <c r="H116" s="252"/>
      <c r="I116" s="252"/>
      <c r="J116" s="252"/>
    </row>
    <row r="117" spans="2:10" ht="12.75" customHeight="1">
      <c r="B117" s="252"/>
      <c r="C117" s="252"/>
      <c r="D117" s="252"/>
      <c r="E117" s="252"/>
      <c r="F117" s="252"/>
      <c r="G117" s="252"/>
      <c r="H117" s="252"/>
      <c r="I117" s="252"/>
      <c r="J117" s="252"/>
    </row>
    <row r="118" spans="2:10" ht="12.75" customHeight="1">
      <c r="B118" s="252"/>
      <c r="C118" s="252"/>
      <c r="D118" s="252"/>
      <c r="E118" s="252"/>
      <c r="F118" s="252"/>
      <c r="G118" s="252"/>
      <c r="H118" s="252"/>
      <c r="I118" s="252"/>
      <c r="J118" s="252"/>
    </row>
    <row r="119" spans="2:10" ht="12.75" customHeight="1">
      <c r="B119" s="252"/>
      <c r="C119" s="252"/>
      <c r="D119" s="252"/>
      <c r="E119" s="252"/>
      <c r="F119" s="252"/>
      <c r="G119" s="252"/>
      <c r="H119" s="252"/>
      <c r="I119" s="252"/>
      <c r="J119" s="252"/>
    </row>
    <row r="120" spans="2:10" ht="12.75" customHeight="1">
      <c r="B120" s="252"/>
      <c r="C120" s="252"/>
      <c r="D120" s="252"/>
      <c r="E120" s="252"/>
      <c r="F120" s="252"/>
      <c r="G120" s="252"/>
      <c r="H120" s="252"/>
      <c r="I120" s="252"/>
      <c r="J120" s="252"/>
    </row>
    <row r="121" spans="2:10" ht="12.75" customHeight="1">
      <c r="B121" s="252"/>
      <c r="C121" s="252"/>
      <c r="D121" s="252"/>
      <c r="E121" s="252"/>
      <c r="F121" s="252"/>
      <c r="G121" s="252"/>
      <c r="H121" s="252"/>
      <c r="I121" s="252"/>
      <c r="J121" s="252"/>
    </row>
    <row r="122" spans="2:10" ht="12.75" customHeight="1">
      <c r="B122" s="252"/>
      <c r="C122" s="252"/>
      <c r="D122" s="252"/>
      <c r="E122" s="252"/>
      <c r="F122" s="252"/>
      <c r="G122" s="252"/>
      <c r="H122" s="252"/>
      <c r="I122" s="252"/>
      <c r="J122" s="252"/>
    </row>
    <row r="123" spans="2:10" ht="12.75" customHeight="1">
      <c r="B123" s="252"/>
      <c r="C123" s="252"/>
      <c r="D123" s="252"/>
      <c r="E123" s="252"/>
      <c r="F123" s="252"/>
      <c r="G123" s="252"/>
      <c r="H123" s="252"/>
      <c r="I123" s="252"/>
      <c r="J123" s="252"/>
    </row>
    <row r="124" spans="2:10" ht="12.75" customHeight="1">
      <c r="B124" s="252"/>
      <c r="C124" s="252"/>
      <c r="D124" s="252"/>
      <c r="E124" s="252"/>
      <c r="F124" s="252"/>
      <c r="G124" s="252"/>
      <c r="H124" s="252"/>
      <c r="I124" s="252"/>
      <c r="J124" s="252"/>
    </row>
    <row r="125" spans="2:10" ht="12.75" customHeight="1">
      <c r="B125" s="252"/>
      <c r="C125" s="252"/>
      <c r="D125" s="252"/>
      <c r="E125" s="252"/>
      <c r="F125" s="252"/>
      <c r="G125" s="252"/>
      <c r="H125" s="252"/>
      <c r="I125" s="252"/>
      <c r="J125" s="252"/>
    </row>
    <row r="126" spans="2:10" ht="12.75" customHeight="1">
      <c r="B126" s="252"/>
      <c r="C126" s="252"/>
      <c r="D126" s="252"/>
      <c r="E126" s="252"/>
      <c r="F126" s="252"/>
      <c r="G126" s="252"/>
      <c r="H126" s="252"/>
      <c r="I126" s="252"/>
      <c r="J126" s="252"/>
    </row>
    <row r="127" spans="2:10" ht="12.75" customHeight="1">
      <c r="B127" s="252"/>
      <c r="C127" s="252"/>
      <c r="D127" s="252"/>
      <c r="E127" s="252"/>
      <c r="F127" s="252"/>
      <c r="G127" s="252"/>
      <c r="H127" s="252"/>
      <c r="I127" s="252"/>
      <c r="J127" s="252"/>
    </row>
    <row r="128" spans="2:10" ht="12.75" customHeight="1">
      <c r="B128" s="252"/>
      <c r="C128" s="252"/>
      <c r="D128" s="252"/>
      <c r="E128" s="252"/>
      <c r="F128" s="252"/>
      <c r="G128" s="252"/>
      <c r="H128" s="252"/>
      <c r="I128" s="252"/>
      <c r="J128" s="252"/>
    </row>
    <row r="129" spans="2:10" ht="12.75" customHeight="1">
      <c r="B129" s="252"/>
      <c r="C129" s="252"/>
      <c r="D129" s="252"/>
      <c r="E129" s="252"/>
      <c r="F129" s="252"/>
      <c r="G129" s="252"/>
      <c r="H129" s="252"/>
      <c r="I129" s="252"/>
      <c r="J129" s="252"/>
    </row>
    <row r="130" spans="2:10" ht="12.75" customHeight="1">
      <c r="B130" s="252"/>
      <c r="C130" s="252"/>
      <c r="D130" s="252"/>
      <c r="E130" s="252"/>
      <c r="F130" s="252"/>
      <c r="G130" s="252"/>
      <c r="H130" s="252"/>
      <c r="I130" s="252"/>
      <c r="J130" s="252"/>
    </row>
    <row r="131" spans="2:10" ht="12.75" customHeight="1">
      <c r="B131" s="252"/>
      <c r="C131" s="252"/>
      <c r="D131" s="252"/>
      <c r="E131" s="252"/>
      <c r="F131" s="252"/>
      <c r="G131" s="252"/>
      <c r="H131" s="252"/>
      <c r="I131" s="252"/>
      <c r="J131" s="252"/>
    </row>
    <row r="132" spans="2:10" ht="12.75" customHeight="1">
      <c r="B132" s="252"/>
      <c r="C132" s="252"/>
      <c r="D132" s="252"/>
      <c r="E132" s="252"/>
      <c r="F132" s="252"/>
      <c r="G132" s="252"/>
      <c r="H132" s="252"/>
      <c r="I132" s="252"/>
      <c r="J132" s="252"/>
    </row>
    <row r="133" spans="2:10" ht="12.75" customHeight="1">
      <c r="B133" s="252"/>
      <c r="C133" s="252"/>
      <c r="D133" s="252"/>
      <c r="E133" s="252"/>
      <c r="F133" s="252"/>
      <c r="G133" s="252"/>
      <c r="H133" s="252"/>
      <c r="I133" s="252"/>
      <c r="J133" s="252"/>
    </row>
    <row r="134" spans="2:10" ht="12.75" customHeight="1">
      <c r="B134" s="252"/>
      <c r="C134" s="252"/>
      <c r="D134" s="252"/>
      <c r="E134" s="252"/>
      <c r="F134" s="252"/>
      <c r="G134" s="252"/>
      <c r="H134" s="252"/>
      <c r="I134" s="252"/>
      <c r="J134" s="252"/>
    </row>
    <row r="135" spans="2:10" ht="12.75" customHeight="1">
      <c r="B135" s="252"/>
      <c r="C135" s="252"/>
      <c r="D135" s="252"/>
      <c r="E135" s="252"/>
      <c r="F135" s="252"/>
      <c r="G135" s="252"/>
      <c r="H135" s="252"/>
      <c r="I135" s="252"/>
      <c r="J135" s="252"/>
    </row>
    <row r="136" spans="2:10" ht="12.75" customHeight="1">
      <c r="B136" s="252"/>
      <c r="C136" s="252"/>
      <c r="D136" s="252"/>
      <c r="E136" s="252"/>
      <c r="F136" s="252"/>
      <c r="G136" s="252"/>
      <c r="H136" s="252"/>
      <c r="I136" s="252"/>
      <c r="J136" s="252"/>
    </row>
    <row r="137" spans="2:10" ht="12.75" customHeight="1">
      <c r="B137" s="252"/>
      <c r="C137" s="252"/>
      <c r="D137" s="252"/>
      <c r="E137" s="252"/>
      <c r="F137" s="252"/>
      <c r="G137" s="252"/>
      <c r="H137" s="252"/>
      <c r="I137" s="252"/>
      <c r="J137" s="252"/>
    </row>
    <row r="138" spans="2:10" ht="12.75" customHeight="1">
      <c r="B138" s="252"/>
      <c r="C138" s="252"/>
      <c r="D138" s="252"/>
      <c r="E138" s="252"/>
      <c r="F138" s="252"/>
      <c r="G138" s="252"/>
      <c r="H138" s="252"/>
      <c r="I138" s="252"/>
      <c r="J138" s="252"/>
    </row>
    <row r="139" spans="2:10" ht="12.75" customHeight="1">
      <c r="B139" s="252"/>
      <c r="C139" s="252"/>
      <c r="D139" s="252"/>
      <c r="E139" s="252"/>
      <c r="F139" s="252"/>
      <c r="G139" s="252"/>
      <c r="H139" s="252"/>
      <c r="I139" s="252"/>
      <c r="J139" s="252"/>
    </row>
    <row r="140" spans="2:10" ht="12.75" customHeight="1">
      <c r="B140" s="252"/>
      <c r="C140" s="252"/>
      <c r="D140" s="252"/>
      <c r="E140" s="252"/>
      <c r="F140" s="252"/>
      <c r="G140" s="252"/>
      <c r="H140" s="252"/>
      <c r="I140" s="252"/>
      <c r="J140" s="252"/>
    </row>
    <row r="141" spans="2:10" ht="12.75" customHeight="1">
      <c r="B141" s="252"/>
      <c r="C141" s="252"/>
      <c r="D141" s="252"/>
      <c r="E141" s="252"/>
      <c r="F141" s="252"/>
      <c r="G141" s="252"/>
      <c r="H141" s="252"/>
      <c r="I141" s="252"/>
      <c r="J141" s="252"/>
    </row>
    <row r="142" spans="2:10" ht="12.75" customHeight="1">
      <c r="B142" s="252"/>
      <c r="C142" s="252"/>
      <c r="D142" s="252"/>
      <c r="E142" s="252"/>
      <c r="F142" s="252"/>
      <c r="G142" s="252"/>
      <c r="H142" s="252"/>
      <c r="I142" s="252"/>
      <c r="J142" s="252"/>
    </row>
    <row r="143" spans="2:10" ht="12.75" customHeight="1">
      <c r="B143" s="252"/>
      <c r="C143" s="252"/>
      <c r="D143" s="252"/>
      <c r="E143" s="252"/>
      <c r="F143" s="252"/>
      <c r="G143" s="252"/>
      <c r="H143" s="252"/>
      <c r="I143" s="252"/>
      <c r="J143" s="252"/>
    </row>
    <row r="144" spans="2:10" ht="12.75" customHeight="1">
      <c r="B144" s="252"/>
      <c r="C144" s="252"/>
      <c r="D144" s="252"/>
      <c r="E144" s="252"/>
      <c r="F144" s="252"/>
      <c r="G144" s="252"/>
      <c r="H144" s="252"/>
      <c r="I144" s="252"/>
      <c r="J144" s="252"/>
    </row>
    <row r="145" spans="2:10" ht="12.75" customHeight="1">
      <c r="B145" s="252"/>
      <c r="C145" s="252"/>
      <c r="D145" s="252"/>
      <c r="E145" s="252"/>
      <c r="F145" s="252"/>
      <c r="G145" s="252"/>
      <c r="H145" s="252"/>
      <c r="I145" s="252"/>
      <c r="J145" s="252"/>
    </row>
    <row r="146" spans="2:10" ht="12.75" customHeight="1">
      <c r="B146" s="252"/>
      <c r="C146" s="252"/>
      <c r="D146" s="252"/>
      <c r="E146" s="252"/>
      <c r="F146" s="252"/>
      <c r="G146" s="252"/>
      <c r="H146" s="252"/>
      <c r="I146" s="252"/>
      <c r="J146" s="252"/>
    </row>
    <row r="147" spans="2:10" ht="12.75" customHeight="1">
      <c r="B147" s="252"/>
      <c r="C147" s="252"/>
      <c r="D147" s="252"/>
      <c r="E147" s="252"/>
      <c r="F147" s="252"/>
      <c r="G147" s="252"/>
      <c r="H147" s="252"/>
      <c r="I147" s="252"/>
      <c r="J147" s="252"/>
    </row>
    <row r="148" spans="2:10" ht="12.75" customHeight="1">
      <c r="B148" s="252"/>
      <c r="C148" s="252"/>
      <c r="D148" s="252"/>
      <c r="E148" s="252"/>
      <c r="F148" s="252"/>
      <c r="G148" s="252"/>
      <c r="H148" s="252"/>
      <c r="I148" s="252"/>
      <c r="J148" s="252"/>
    </row>
    <row r="149" spans="2:10" ht="12.75" customHeight="1">
      <c r="B149" s="252"/>
      <c r="C149" s="252"/>
      <c r="D149" s="252"/>
      <c r="E149" s="252"/>
      <c r="F149" s="252"/>
      <c r="G149" s="252"/>
      <c r="H149" s="252"/>
      <c r="I149" s="252"/>
      <c r="J149" s="252"/>
    </row>
    <row r="150" spans="2:10" ht="12.75" customHeight="1">
      <c r="B150" s="252"/>
      <c r="C150" s="252"/>
      <c r="D150" s="252"/>
      <c r="E150" s="252"/>
      <c r="F150" s="252"/>
      <c r="G150" s="252"/>
      <c r="H150" s="252"/>
      <c r="I150" s="252"/>
      <c r="J150" s="252"/>
    </row>
    <row r="151" spans="2:10" ht="12.75" customHeight="1">
      <c r="B151" s="252"/>
      <c r="C151" s="252"/>
      <c r="D151" s="252"/>
      <c r="E151" s="252"/>
      <c r="F151" s="252"/>
      <c r="G151" s="252"/>
      <c r="H151" s="252"/>
      <c r="I151" s="252"/>
      <c r="J151" s="252"/>
    </row>
    <row r="152" spans="2:10" ht="12.75" customHeight="1">
      <c r="B152" s="252"/>
      <c r="C152" s="252"/>
      <c r="D152" s="252"/>
      <c r="E152" s="252"/>
      <c r="F152" s="252"/>
      <c r="G152" s="252"/>
      <c r="H152" s="252"/>
      <c r="I152" s="252"/>
      <c r="J152" s="252"/>
    </row>
    <row r="153" spans="2:10" ht="12.75" customHeight="1">
      <c r="B153" s="252"/>
      <c r="C153" s="252"/>
      <c r="D153" s="252"/>
      <c r="E153" s="252"/>
      <c r="F153" s="252"/>
      <c r="G153" s="252"/>
      <c r="H153" s="252"/>
      <c r="I153" s="252"/>
      <c r="J153" s="252"/>
    </row>
    <row r="154" spans="2:10" ht="12.75" customHeight="1">
      <c r="B154" s="252"/>
      <c r="C154" s="252"/>
      <c r="D154" s="252"/>
      <c r="E154" s="252"/>
      <c r="F154" s="252"/>
      <c r="G154" s="252"/>
      <c r="H154" s="252"/>
      <c r="I154" s="252"/>
      <c r="J154" s="252"/>
    </row>
    <row r="155" spans="2:10" ht="12.75" customHeight="1">
      <c r="B155" s="252"/>
      <c r="C155" s="252"/>
      <c r="D155" s="252"/>
      <c r="E155" s="252"/>
      <c r="F155" s="252"/>
      <c r="G155" s="252"/>
      <c r="H155" s="252"/>
      <c r="I155" s="252"/>
      <c r="J155" s="252"/>
    </row>
    <row r="156" spans="2:10" ht="12.75" customHeight="1">
      <c r="B156" s="252"/>
      <c r="C156" s="252"/>
      <c r="D156" s="252"/>
      <c r="E156" s="252"/>
      <c r="F156" s="252"/>
      <c r="G156" s="252"/>
      <c r="H156" s="252"/>
      <c r="I156" s="252"/>
      <c r="J156" s="252"/>
    </row>
    <row r="157" spans="2:10" ht="12.75" customHeight="1">
      <c r="B157" s="252"/>
      <c r="C157" s="252"/>
      <c r="D157" s="252"/>
      <c r="E157" s="252"/>
      <c r="F157" s="252"/>
      <c r="G157" s="252"/>
      <c r="H157" s="252"/>
      <c r="I157" s="252"/>
      <c r="J157" s="252"/>
    </row>
    <row r="158" spans="2:10" ht="12.75" customHeight="1">
      <c r="B158" s="252"/>
      <c r="C158" s="252"/>
      <c r="D158" s="252"/>
      <c r="E158" s="252"/>
      <c r="F158" s="252"/>
      <c r="G158" s="252"/>
      <c r="H158" s="252"/>
      <c r="I158" s="252"/>
      <c r="J158" s="252"/>
    </row>
    <row r="159" spans="2:10" ht="12.75" customHeight="1">
      <c r="B159" s="252"/>
      <c r="C159" s="252"/>
      <c r="D159" s="252"/>
      <c r="E159" s="252"/>
      <c r="F159" s="252"/>
      <c r="G159" s="252"/>
      <c r="H159" s="252"/>
      <c r="I159" s="252"/>
      <c r="J159" s="252"/>
    </row>
    <row r="160" spans="2:10" ht="12.75" customHeight="1">
      <c r="B160" s="252"/>
      <c r="C160" s="252"/>
      <c r="D160" s="252"/>
      <c r="E160" s="252"/>
      <c r="F160" s="252"/>
      <c r="G160" s="252"/>
      <c r="H160" s="252"/>
      <c r="I160" s="252"/>
      <c r="J160" s="252"/>
    </row>
    <row r="161" spans="2:10" ht="12.75" customHeight="1">
      <c r="B161" s="252"/>
      <c r="C161" s="252"/>
      <c r="D161" s="252"/>
      <c r="E161" s="252"/>
      <c r="F161" s="252"/>
      <c r="G161" s="252"/>
      <c r="H161" s="252"/>
      <c r="I161" s="252"/>
      <c r="J161" s="252"/>
    </row>
    <row r="162" spans="2:10" ht="12.75" customHeight="1">
      <c r="B162" s="252"/>
      <c r="C162" s="252"/>
      <c r="D162" s="252"/>
      <c r="E162" s="252"/>
      <c r="F162" s="252"/>
      <c r="G162" s="252"/>
      <c r="H162" s="252"/>
      <c r="I162" s="252"/>
      <c r="J162" s="252"/>
    </row>
    <row r="163" spans="2:10" ht="12.75" customHeight="1">
      <c r="B163" s="252"/>
      <c r="C163" s="252"/>
      <c r="D163" s="252"/>
      <c r="E163" s="252"/>
      <c r="F163" s="252"/>
      <c r="G163" s="252"/>
      <c r="H163" s="252"/>
      <c r="I163" s="252"/>
      <c r="J163" s="252"/>
    </row>
    <row r="164" spans="2:10" ht="12.75" customHeight="1">
      <c r="B164" s="252"/>
      <c r="C164" s="252"/>
      <c r="D164" s="252"/>
      <c r="E164" s="252"/>
      <c r="F164" s="252"/>
      <c r="G164" s="252"/>
      <c r="H164" s="252"/>
      <c r="I164" s="252"/>
      <c r="J164" s="252"/>
    </row>
    <row r="165" spans="2:10" ht="12.75" customHeight="1">
      <c r="B165" s="252"/>
      <c r="C165" s="252"/>
      <c r="D165" s="252"/>
      <c r="E165" s="252"/>
      <c r="F165" s="252"/>
      <c r="G165" s="252"/>
      <c r="H165" s="252"/>
      <c r="I165" s="252"/>
      <c r="J165" s="252"/>
    </row>
    <row r="166" spans="2:10" ht="12.75" customHeight="1">
      <c r="B166" s="252"/>
      <c r="C166" s="252"/>
      <c r="D166" s="252"/>
      <c r="E166" s="252"/>
      <c r="F166" s="252"/>
      <c r="G166" s="252"/>
      <c r="H166" s="252"/>
      <c r="I166" s="252"/>
      <c r="J166" s="252"/>
    </row>
    <row r="167" spans="2:10" ht="12.75" customHeight="1">
      <c r="B167" s="252"/>
      <c r="C167" s="252"/>
      <c r="D167" s="252"/>
      <c r="E167" s="252"/>
      <c r="F167" s="252"/>
      <c r="G167" s="252"/>
      <c r="H167" s="252"/>
      <c r="I167" s="252"/>
      <c r="J167" s="252"/>
    </row>
    <row r="168" spans="2:10" ht="12.75" customHeight="1">
      <c r="B168" s="252"/>
      <c r="C168" s="252"/>
      <c r="D168" s="252"/>
      <c r="E168" s="252"/>
      <c r="F168" s="252"/>
      <c r="G168" s="252"/>
      <c r="H168" s="252"/>
      <c r="I168" s="252"/>
      <c r="J168" s="252"/>
    </row>
    <row r="169" spans="2:10" ht="12.75" customHeight="1">
      <c r="B169" s="252"/>
      <c r="C169" s="252"/>
      <c r="D169" s="252"/>
      <c r="E169" s="252"/>
      <c r="F169" s="252"/>
      <c r="G169" s="252"/>
      <c r="H169" s="252"/>
      <c r="I169" s="252"/>
      <c r="J169" s="252"/>
    </row>
    <row r="170" spans="2:10" ht="12.75" customHeight="1">
      <c r="B170" s="252"/>
      <c r="C170" s="252"/>
      <c r="D170" s="252"/>
      <c r="E170" s="252"/>
      <c r="F170" s="252"/>
      <c r="G170" s="252"/>
      <c r="H170" s="252"/>
      <c r="I170" s="252"/>
      <c r="J170" s="252"/>
    </row>
    <row r="171" spans="2:10" ht="12.75" customHeight="1">
      <c r="B171" s="252"/>
      <c r="C171" s="252"/>
      <c r="D171" s="252"/>
      <c r="E171" s="252"/>
      <c r="F171" s="252"/>
      <c r="G171" s="252"/>
      <c r="H171" s="252"/>
      <c r="I171" s="252"/>
      <c r="J171" s="252"/>
    </row>
    <row r="172" spans="2:10" ht="12.75" customHeight="1">
      <c r="B172" s="252"/>
      <c r="C172" s="252"/>
      <c r="D172" s="252"/>
      <c r="E172" s="252"/>
      <c r="F172" s="252"/>
      <c r="G172" s="252"/>
      <c r="H172" s="252"/>
      <c r="I172" s="252"/>
      <c r="J172" s="252"/>
    </row>
    <row r="173" spans="2:10" ht="12.75" customHeight="1">
      <c r="B173" s="252"/>
      <c r="C173" s="252"/>
      <c r="D173" s="252"/>
      <c r="E173" s="252"/>
      <c r="F173" s="252"/>
      <c r="G173" s="252"/>
      <c r="H173" s="252"/>
      <c r="I173" s="252"/>
      <c r="J173" s="252"/>
    </row>
    <row r="174" spans="2:10" ht="12.75" customHeight="1">
      <c r="B174" s="252"/>
      <c r="C174" s="252"/>
      <c r="D174" s="252"/>
      <c r="E174" s="252"/>
      <c r="F174" s="252"/>
      <c r="G174" s="252"/>
      <c r="H174" s="252"/>
      <c r="I174" s="252"/>
      <c r="J174" s="252"/>
    </row>
    <row r="175" spans="2:10" ht="12.75" customHeight="1">
      <c r="B175" s="252"/>
      <c r="C175" s="252"/>
      <c r="D175" s="252"/>
      <c r="E175" s="252"/>
      <c r="F175" s="252"/>
      <c r="G175" s="252"/>
      <c r="H175" s="252"/>
      <c r="I175" s="252"/>
      <c r="J175" s="252"/>
    </row>
    <row r="176" spans="2:10" ht="12.75" customHeight="1">
      <c r="B176" s="252"/>
      <c r="C176" s="252"/>
      <c r="D176" s="252"/>
      <c r="E176" s="252"/>
      <c r="F176" s="252"/>
      <c r="G176" s="252"/>
      <c r="H176" s="252"/>
      <c r="I176" s="252"/>
      <c r="J176" s="252"/>
    </row>
    <row r="177" spans="2:10" ht="12.75" customHeight="1">
      <c r="B177" s="252"/>
      <c r="C177" s="252"/>
      <c r="D177" s="252"/>
      <c r="E177" s="252"/>
      <c r="F177" s="252"/>
      <c r="G177" s="252"/>
      <c r="H177" s="252"/>
      <c r="I177" s="252"/>
      <c r="J177" s="252"/>
    </row>
    <row r="178" spans="2:10" ht="12.75" customHeight="1">
      <c r="B178" s="252"/>
      <c r="C178" s="252"/>
      <c r="D178" s="252"/>
      <c r="E178" s="252"/>
      <c r="F178" s="252"/>
      <c r="G178" s="252"/>
      <c r="H178" s="252"/>
      <c r="I178" s="252"/>
      <c r="J178" s="252"/>
    </row>
    <row r="179" spans="2:10" ht="12.75" customHeight="1">
      <c r="B179" s="252"/>
      <c r="C179" s="252"/>
      <c r="D179" s="252"/>
      <c r="E179" s="252"/>
      <c r="F179" s="252"/>
      <c r="G179" s="252"/>
      <c r="H179" s="252"/>
      <c r="I179" s="252"/>
      <c r="J179" s="252"/>
    </row>
    <row r="180" spans="2:10" ht="12.75" customHeight="1">
      <c r="B180" s="252"/>
      <c r="C180" s="252"/>
      <c r="D180" s="252"/>
      <c r="E180" s="252"/>
      <c r="F180" s="252"/>
      <c r="G180" s="252"/>
      <c r="H180" s="252"/>
      <c r="I180" s="252"/>
      <c r="J180" s="252"/>
    </row>
    <row r="181" spans="2:10" ht="12.75" customHeight="1">
      <c r="B181" s="252"/>
      <c r="C181" s="252"/>
      <c r="D181" s="252"/>
      <c r="E181" s="252"/>
      <c r="F181" s="252"/>
      <c r="G181" s="252"/>
      <c r="H181" s="252"/>
      <c r="I181" s="252"/>
      <c r="J181" s="252"/>
    </row>
    <row r="182" spans="2:10" ht="12.75" customHeight="1">
      <c r="B182" s="252"/>
      <c r="C182" s="252"/>
      <c r="D182" s="252"/>
      <c r="E182" s="252"/>
      <c r="F182" s="252"/>
      <c r="G182" s="252"/>
      <c r="H182" s="252"/>
      <c r="I182" s="252"/>
      <c r="J182" s="252"/>
    </row>
    <row r="183" spans="2:10" ht="12.75" customHeight="1">
      <c r="B183" s="252"/>
      <c r="C183" s="252"/>
      <c r="D183" s="252"/>
      <c r="E183" s="252"/>
      <c r="F183" s="252"/>
      <c r="G183" s="252"/>
      <c r="H183" s="252"/>
      <c r="I183" s="252"/>
      <c r="J183" s="252"/>
    </row>
    <row r="184" spans="2:10" ht="12.75" customHeight="1">
      <c r="B184" s="252"/>
      <c r="C184" s="252"/>
      <c r="D184" s="252"/>
      <c r="E184" s="252"/>
      <c r="F184" s="252"/>
      <c r="G184" s="252"/>
      <c r="H184" s="252"/>
      <c r="I184" s="252"/>
      <c r="J184" s="252"/>
    </row>
    <row r="185" spans="2:10" ht="12.75" customHeight="1">
      <c r="B185" s="252"/>
      <c r="C185" s="252"/>
      <c r="D185" s="252"/>
      <c r="E185" s="252"/>
      <c r="F185" s="252"/>
      <c r="G185" s="252"/>
      <c r="H185" s="252"/>
      <c r="I185" s="252"/>
      <c r="J185" s="252"/>
    </row>
    <row r="186" spans="2:10" ht="12.75" customHeight="1">
      <c r="B186" s="252"/>
      <c r="C186" s="252"/>
      <c r="D186" s="252"/>
      <c r="E186" s="252"/>
      <c r="F186" s="252"/>
      <c r="G186" s="252"/>
      <c r="H186" s="252"/>
      <c r="I186" s="252"/>
      <c r="J186" s="252"/>
    </row>
    <row r="187" spans="2:10" ht="12.75" customHeight="1">
      <c r="B187" s="252"/>
      <c r="C187" s="252"/>
      <c r="D187" s="252"/>
      <c r="E187" s="252"/>
      <c r="F187" s="252"/>
      <c r="G187" s="252"/>
      <c r="H187" s="252"/>
      <c r="I187" s="252"/>
      <c r="J187" s="252"/>
    </row>
    <row r="188" spans="2:10" ht="12.75" customHeight="1">
      <c r="B188" s="252"/>
      <c r="C188" s="252"/>
      <c r="D188" s="252"/>
      <c r="E188" s="252"/>
      <c r="F188" s="252"/>
      <c r="G188" s="252"/>
      <c r="H188" s="252"/>
      <c r="I188" s="252"/>
      <c r="J188" s="252"/>
    </row>
  </sheetData>
  <mergeCells count="19">
    <mergeCell ref="D34:J34"/>
    <mergeCell ref="B24:C24"/>
    <mergeCell ref="B25:C25"/>
    <mergeCell ref="B26:C31"/>
    <mergeCell ref="B32:C32"/>
    <mergeCell ref="B33:C33"/>
    <mergeCell ref="B34:C34"/>
    <mergeCell ref="B18:C23"/>
    <mergeCell ref="B1:I1"/>
    <mergeCell ref="B2:C3"/>
    <mergeCell ref="B4:C8"/>
    <mergeCell ref="B9:C9"/>
    <mergeCell ref="B10:C12"/>
    <mergeCell ref="B13:C13"/>
    <mergeCell ref="B14:C14"/>
    <mergeCell ref="I14:J17"/>
    <mergeCell ref="B15:C15"/>
    <mergeCell ref="B16:C16"/>
    <mergeCell ref="B17:C17"/>
  </mergeCells>
  <phoneticPr fontId="80" type="noConversion"/>
  <printOptions horizontalCentered="1" verticalCentered="1"/>
  <pageMargins left="0" right="0" top="0" bottom="0" header="0" footer="0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view="pageBreakPreview" zoomScale="55" zoomScaleNormal="90" zoomScaleSheetLayoutView="55" workbookViewId="0">
      <selection activeCell="I4" sqref="I4:I29"/>
    </sheetView>
  </sheetViews>
  <sheetFormatPr defaultColWidth="9" defaultRowHeight="12.75" customHeight="1"/>
  <cols>
    <col min="1" max="1" width="4" style="317" customWidth="1"/>
    <col min="2" max="2" width="3.7109375" style="317" customWidth="1"/>
    <col min="3" max="3" width="30.640625" style="317" customWidth="1"/>
    <col min="4" max="4" width="32.2109375" style="317" customWidth="1"/>
    <col min="5" max="5" width="34.35546875" style="317" customWidth="1"/>
    <col min="6" max="9" width="30.640625" style="317" customWidth="1"/>
    <col min="10" max="25" width="9" style="316"/>
    <col min="26" max="16384" width="9" style="317"/>
  </cols>
  <sheetData>
    <row r="1" spans="1:25" ht="110.25" customHeight="1" thickBot="1">
      <c r="A1" s="407"/>
      <c r="B1" s="408"/>
      <c r="C1" s="408"/>
      <c r="D1" s="408"/>
      <c r="E1" s="408"/>
      <c r="F1" s="408"/>
      <c r="G1" s="408"/>
      <c r="H1" s="409"/>
      <c r="I1" s="315"/>
    </row>
    <row r="2" spans="1:25" s="321" customFormat="1" ht="21.75" customHeight="1">
      <c r="A2" s="410" t="s">
        <v>561</v>
      </c>
      <c r="B2" s="411"/>
      <c r="C2" s="318" t="s">
        <v>562</v>
      </c>
      <c r="D2" s="318" t="s">
        <v>18</v>
      </c>
      <c r="E2" s="318" t="s">
        <v>13</v>
      </c>
      <c r="F2" s="318" t="s">
        <v>15</v>
      </c>
      <c r="G2" s="318" t="s">
        <v>16</v>
      </c>
      <c r="H2" s="318" t="s">
        <v>27</v>
      </c>
      <c r="I2" s="319" t="s">
        <v>34</v>
      </c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</row>
    <row r="3" spans="1:25" s="321" customFormat="1" ht="23.25" customHeight="1">
      <c r="A3" s="412"/>
      <c r="B3" s="413"/>
      <c r="C3" s="322">
        <v>45803</v>
      </c>
      <c r="D3" s="322">
        <f>C3+1</f>
        <v>45804</v>
      </c>
      <c r="E3" s="322">
        <f t="shared" ref="E3:I3" si="0">D3+1</f>
        <v>45805</v>
      </c>
      <c r="F3" s="322">
        <f t="shared" si="0"/>
        <v>45806</v>
      </c>
      <c r="G3" s="322">
        <f t="shared" si="0"/>
        <v>45807</v>
      </c>
      <c r="H3" s="322">
        <f t="shared" si="0"/>
        <v>45808</v>
      </c>
      <c r="I3" s="323">
        <f t="shared" si="0"/>
        <v>45809</v>
      </c>
      <c r="J3" s="320"/>
      <c r="K3" s="324"/>
      <c r="L3" s="324"/>
      <c r="M3" s="324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</row>
    <row r="4" spans="1:25" s="332" customFormat="1" ht="64.5" customHeight="1">
      <c r="A4" s="392" t="s">
        <v>563</v>
      </c>
      <c r="B4" s="393"/>
      <c r="C4" s="325" t="s">
        <v>213</v>
      </c>
      <c r="D4" s="325" t="s">
        <v>263</v>
      </c>
      <c r="E4" s="326" t="s">
        <v>566</v>
      </c>
      <c r="F4" s="327" t="s">
        <v>529</v>
      </c>
      <c r="G4" s="328" t="s">
        <v>288</v>
      </c>
      <c r="H4" s="329" t="s">
        <v>554</v>
      </c>
      <c r="I4" s="330" t="s">
        <v>567</v>
      </c>
      <c r="J4" s="331"/>
      <c r="K4" s="324"/>
      <c r="L4" s="324"/>
      <c r="M4" s="324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</row>
    <row r="5" spans="1:25" s="321" customFormat="1" ht="16.75">
      <c r="A5" s="394"/>
      <c r="B5" s="395"/>
      <c r="C5" s="333" t="s">
        <v>36</v>
      </c>
      <c r="D5" s="333" t="s">
        <v>36</v>
      </c>
      <c r="E5" s="334" t="s">
        <v>36</v>
      </c>
      <c r="F5" s="335" t="s">
        <v>36</v>
      </c>
      <c r="G5" s="335" t="s">
        <v>36</v>
      </c>
      <c r="H5" s="336" t="s">
        <v>36</v>
      </c>
      <c r="I5" s="337" t="s">
        <v>36</v>
      </c>
      <c r="J5" s="320"/>
      <c r="K5" s="324"/>
      <c r="L5" s="324"/>
      <c r="M5" s="324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</row>
    <row r="6" spans="1:25" s="321" customFormat="1" ht="51" customHeight="1">
      <c r="A6" s="394"/>
      <c r="B6" s="395"/>
      <c r="C6" s="333" t="s">
        <v>546</v>
      </c>
      <c r="D6" s="333" t="s">
        <v>197</v>
      </c>
      <c r="E6" s="334" t="s">
        <v>287</v>
      </c>
      <c r="F6" s="335" t="s">
        <v>54</v>
      </c>
      <c r="G6" s="335" t="s">
        <v>530</v>
      </c>
      <c r="H6" s="336" t="s">
        <v>527</v>
      </c>
      <c r="I6" s="337" t="s">
        <v>568</v>
      </c>
      <c r="J6" s="320"/>
      <c r="K6" s="324"/>
      <c r="L6" s="324"/>
      <c r="M6" s="324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</row>
    <row r="7" spans="1:25" s="321" customFormat="1" ht="42" customHeight="1">
      <c r="A7" s="394"/>
      <c r="B7" s="395"/>
      <c r="C7" s="333" t="s">
        <v>352</v>
      </c>
      <c r="D7" s="333" t="s">
        <v>536</v>
      </c>
      <c r="E7" s="334" t="s">
        <v>525</v>
      </c>
      <c r="F7" s="335" t="s">
        <v>535</v>
      </c>
      <c r="G7" s="335" t="s">
        <v>557</v>
      </c>
      <c r="H7" s="336" t="s">
        <v>549</v>
      </c>
      <c r="I7" s="337" t="s">
        <v>569</v>
      </c>
      <c r="J7" s="320"/>
      <c r="K7" s="324"/>
      <c r="L7" s="324"/>
      <c r="M7" s="324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0"/>
      <c r="Y7" s="320"/>
    </row>
    <row r="8" spans="1:25" s="321" customFormat="1" ht="20.25" customHeight="1">
      <c r="A8" s="396"/>
      <c r="B8" s="397"/>
      <c r="C8" s="338" t="s">
        <v>304</v>
      </c>
      <c r="D8" s="338" t="s">
        <v>80</v>
      </c>
      <c r="E8" s="339" t="s">
        <v>80</v>
      </c>
      <c r="F8" s="340" t="s">
        <v>304</v>
      </c>
      <c r="G8" s="341" t="s">
        <v>304</v>
      </c>
      <c r="H8" s="342" t="s">
        <v>304</v>
      </c>
      <c r="I8" s="343" t="s">
        <v>80</v>
      </c>
      <c r="J8" s="320"/>
      <c r="K8" s="324"/>
      <c r="L8" s="324"/>
      <c r="M8" s="324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/>
    </row>
    <row r="9" spans="1:25" s="321" customFormat="1" ht="18.75" customHeight="1">
      <c r="A9" s="392" t="s">
        <v>605</v>
      </c>
      <c r="B9" s="393"/>
      <c r="C9" s="344" t="s">
        <v>477</v>
      </c>
      <c r="D9" s="344" t="s">
        <v>477</v>
      </c>
      <c r="E9" s="345" t="s">
        <v>477</v>
      </c>
      <c r="F9" s="346" t="s">
        <v>477</v>
      </c>
      <c r="G9" s="334" t="s">
        <v>477</v>
      </c>
      <c r="H9" s="347" t="s">
        <v>477</v>
      </c>
      <c r="I9" s="348" t="s">
        <v>477</v>
      </c>
      <c r="J9" s="320"/>
      <c r="K9" s="324"/>
      <c r="L9" s="324"/>
      <c r="M9" s="324"/>
      <c r="N9" s="320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/>
    </row>
    <row r="10" spans="1:25" s="321" customFormat="1" ht="20.25" customHeight="1">
      <c r="A10" s="394"/>
      <c r="B10" s="395"/>
      <c r="C10" s="333" t="s">
        <v>313</v>
      </c>
      <c r="D10" s="333" t="s">
        <v>313</v>
      </c>
      <c r="E10" s="334" t="s">
        <v>313</v>
      </c>
      <c r="F10" s="349" t="s">
        <v>313</v>
      </c>
      <c r="G10" s="333" t="s">
        <v>313</v>
      </c>
      <c r="H10" s="349" t="s">
        <v>313</v>
      </c>
      <c r="I10" s="350" t="s">
        <v>313</v>
      </c>
      <c r="J10" s="320"/>
      <c r="K10" s="324"/>
      <c r="L10" s="324"/>
      <c r="M10" s="324"/>
      <c r="N10" s="320"/>
      <c r="O10" s="320"/>
      <c r="P10" s="320"/>
      <c r="Q10" s="320"/>
      <c r="R10" s="320"/>
      <c r="S10" s="320"/>
      <c r="T10" s="320"/>
      <c r="U10" s="320"/>
      <c r="V10" s="320"/>
      <c r="W10" s="320"/>
      <c r="X10" s="320"/>
      <c r="Y10" s="320"/>
    </row>
    <row r="11" spans="1:25" s="321" customFormat="1" ht="22.5" customHeight="1">
      <c r="A11" s="396"/>
      <c r="B11" s="397"/>
      <c r="C11" s="338" t="s">
        <v>480</v>
      </c>
      <c r="D11" s="338" t="s">
        <v>480</v>
      </c>
      <c r="E11" s="338" t="s">
        <v>480</v>
      </c>
      <c r="F11" s="351" t="s">
        <v>480</v>
      </c>
      <c r="G11" s="338" t="s">
        <v>480</v>
      </c>
      <c r="H11" s="351" t="s">
        <v>480</v>
      </c>
      <c r="I11" s="352" t="s">
        <v>480</v>
      </c>
      <c r="J11" s="320"/>
      <c r="K11" s="324"/>
      <c r="L11" s="324"/>
      <c r="M11" s="324"/>
      <c r="N11" s="320"/>
      <c r="O11" s="320"/>
      <c r="P11" s="320"/>
      <c r="Q11" s="320"/>
      <c r="R11" s="320"/>
      <c r="S11" s="320"/>
      <c r="T11" s="320"/>
      <c r="U11" s="320"/>
      <c r="V11" s="320"/>
      <c r="W11" s="320"/>
      <c r="X11" s="320"/>
      <c r="Y11" s="320"/>
    </row>
    <row r="12" spans="1:25" s="321" customFormat="1" ht="18" customHeight="1">
      <c r="A12" s="398" t="s">
        <v>570</v>
      </c>
      <c r="B12" s="399"/>
      <c r="C12" s="353" t="s">
        <v>300</v>
      </c>
      <c r="D12" s="353" t="s">
        <v>300</v>
      </c>
      <c r="E12" s="353" t="s">
        <v>300</v>
      </c>
      <c r="F12" s="353" t="s">
        <v>300</v>
      </c>
      <c r="G12" s="353" t="s">
        <v>300</v>
      </c>
      <c r="H12" s="353" t="s">
        <v>300</v>
      </c>
      <c r="I12" s="354" t="s">
        <v>300</v>
      </c>
      <c r="J12" s="320"/>
      <c r="K12" s="324"/>
      <c r="L12" s="324"/>
      <c r="M12" s="324"/>
      <c r="N12" s="320"/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/>
    </row>
    <row r="13" spans="1:25" s="321" customFormat="1" ht="35.25" customHeight="1">
      <c r="A13" s="398" t="s">
        <v>571</v>
      </c>
      <c r="B13" s="399"/>
      <c r="C13" s="344" t="s">
        <v>572</v>
      </c>
      <c r="D13" s="344" t="s">
        <v>573</v>
      </c>
      <c r="E13" s="344" t="s">
        <v>574</v>
      </c>
      <c r="F13" s="346" t="s">
        <v>575</v>
      </c>
      <c r="G13" s="344" t="s">
        <v>576</v>
      </c>
      <c r="H13" s="414" t="s">
        <v>573</v>
      </c>
      <c r="I13" s="404" t="s">
        <v>575</v>
      </c>
      <c r="J13" s="320"/>
      <c r="K13" s="324"/>
      <c r="L13" s="324"/>
      <c r="M13" s="324"/>
      <c r="N13" s="320"/>
      <c r="O13" s="320"/>
      <c r="P13" s="320"/>
      <c r="Q13" s="320"/>
      <c r="R13" s="320"/>
      <c r="S13" s="320"/>
      <c r="T13" s="320"/>
      <c r="U13" s="320"/>
      <c r="V13" s="320"/>
      <c r="W13" s="320"/>
      <c r="X13" s="320"/>
      <c r="Y13" s="320"/>
    </row>
    <row r="14" spans="1:25" s="321" customFormat="1" ht="18" customHeight="1">
      <c r="A14" s="398" t="s">
        <v>570</v>
      </c>
      <c r="B14" s="399"/>
      <c r="C14" s="353" t="s">
        <v>577</v>
      </c>
      <c r="D14" s="353" t="s">
        <v>300</v>
      </c>
      <c r="E14" s="353" t="s">
        <v>300</v>
      </c>
      <c r="F14" s="353" t="s">
        <v>300</v>
      </c>
      <c r="G14" s="353" t="s">
        <v>300</v>
      </c>
      <c r="H14" s="415"/>
      <c r="I14" s="405"/>
      <c r="J14" s="320"/>
      <c r="K14" s="324"/>
      <c r="L14" s="324"/>
      <c r="M14" s="324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/>
    </row>
    <row r="15" spans="1:25" s="321" customFormat="1" ht="42" customHeight="1">
      <c r="A15" s="398" t="s">
        <v>578</v>
      </c>
      <c r="B15" s="399"/>
      <c r="C15" s="344" t="s">
        <v>579</v>
      </c>
      <c r="D15" s="344" t="s">
        <v>580</v>
      </c>
      <c r="E15" s="344" t="s">
        <v>580</v>
      </c>
      <c r="F15" s="344" t="s">
        <v>580</v>
      </c>
      <c r="G15" s="344" t="s">
        <v>580</v>
      </c>
      <c r="H15" s="416"/>
      <c r="I15" s="406"/>
      <c r="J15" s="320"/>
      <c r="K15" s="324"/>
      <c r="L15" s="324"/>
      <c r="M15" s="324"/>
      <c r="N15" s="320"/>
      <c r="O15" s="320"/>
      <c r="P15" s="320"/>
      <c r="Q15" s="320"/>
      <c r="R15" s="320"/>
      <c r="S15" s="320"/>
      <c r="T15" s="320"/>
      <c r="U15" s="320"/>
      <c r="V15" s="320"/>
      <c r="W15" s="320"/>
      <c r="X15" s="320"/>
      <c r="Y15" s="320"/>
    </row>
    <row r="16" spans="1:25" s="321" customFormat="1" ht="18" customHeight="1">
      <c r="A16" s="398" t="s">
        <v>570</v>
      </c>
      <c r="B16" s="399"/>
      <c r="C16" s="353" t="s">
        <v>581</v>
      </c>
      <c r="D16" s="353" t="s">
        <v>581</v>
      </c>
      <c r="E16" s="353" t="s">
        <v>581</v>
      </c>
      <c r="F16" s="353" t="s">
        <v>581</v>
      </c>
      <c r="G16" s="353" t="s">
        <v>581</v>
      </c>
      <c r="H16" s="353" t="s">
        <v>300</v>
      </c>
      <c r="I16" s="354" t="s">
        <v>300</v>
      </c>
      <c r="J16" s="320"/>
      <c r="K16" s="324"/>
      <c r="L16" s="324"/>
      <c r="M16" s="324"/>
      <c r="N16" s="324"/>
      <c r="O16" s="324"/>
      <c r="P16" s="324"/>
      <c r="Q16" s="320"/>
      <c r="R16" s="320"/>
      <c r="S16" s="320"/>
      <c r="T16" s="320"/>
      <c r="U16" s="320"/>
      <c r="V16" s="320"/>
      <c r="W16" s="320"/>
      <c r="X16" s="320"/>
      <c r="Y16" s="320"/>
    </row>
    <row r="17" spans="1:25" s="332" customFormat="1" ht="68.25" customHeight="1">
      <c r="A17" s="392" t="s">
        <v>564</v>
      </c>
      <c r="B17" s="393"/>
      <c r="C17" s="325" t="s">
        <v>582</v>
      </c>
      <c r="D17" s="325" t="s">
        <v>367</v>
      </c>
      <c r="E17" s="325" t="s">
        <v>542</v>
      </c>
      <c r="F17" s="325" t="s">
        <v>583</v>
      </c>
      <c r="G17" s="326" t="s">
        <v>537</v>
      </c>
      <c r="H17" s="355" t="s">
        <v>489</v>
      </c>
      <c r="I17" s="356" t="s">
        <v>584</v>
      </c>
      <c r="J17" s="331"/>
      <c r="K17" s="324"/>
      <c r="L17" s="324"/>
      <c r="M17" s="324"/>
      <c r="N17" s="324"/>
      <c r="O17" s="324"/>
      <c r="P17" s="324"/>
      <c r="Q17" s="331"/>
      <c r="R17" s="331"/>
      <c r="S17" s="331"/>
      <c r="T17" s="331"/>
      <c r="U17" s="331"/>
      <c r="V17" s="331"/>
      <c r="W17" s="331"/>
      <c r="X17" s="331"/>
      <c r="Y17" s="331"/>
    </row>
    <row r="18" spans="1:25" s="321" customFormat="1" ht="26.25" customHeight="1">
      <c r="A18" s="394"/>
      <c r="B18" s="395"/>
      <c r="C18" s="333" t="s">
        <v>585</v>
      </c>
      <c r="D18" s="333" t="s">
        <v>547</v>
      </c>
      <c r="E18" s="333" t="s">
        <v>586</v>
      </c>
      <c r="F18" s="333" t="s">
        <v>587</v>
      </c>
      <c r="G18" s="334" t="s">
        <v>588</v>
      </c>
      <c r="H18" s="336" t="s">
        <v>589</v>
      </c>
      <c r="I18" s="350" t="s">
        <v>0</v>
      </c>
      <c r="J18" s="320"/>
      <c r="K18" s="324"/>
      <c r="L18" s="324"/>
      <c r="M18" s="324"/>
      <c r="N18" s="324"/>
      <c r="O18" s="324"/>
      <c r="P18" s="324"/>
      <c r="Q18" s="320"/>
      <c r="R18" s="320"/>
      <c r="S18" s="320"/>
      <c r="T18" s="320"/>
      <c r="U18" s="320"/>
      <c r="V18" s="320"/>
      <c r="W18" s="320"/>
      <c r="X18" s="320"/>
      <c r="Y18" s="320"/>
    </row>
    <row r="19" spans="1:25" s="321" customFormat="1" ht="43.5" customHeight="1">
      <c r="A19" s="394"/>
      <c r="B19" s="395"/>
      <c r="C19" s="333" t="s">
        <v>325</v>
      </c>
      <c r="D19" s="333" t="s">
        <v>590</v>
      </c>
      <c r="E19" s="333" t="s">
        <v>591</v>
      </c>
      <c r="F19" s="333" t="s">
        <v>429</v>
      </c>
      <c r="G19" s="334" t="s">
        <v>517</v>
      </c>
      <c r="H19" s="349" t="s">
        <v>592</v>
      </c>
      <c r="I19" s="350" t="s">
        <v>518</v>
      </c>
      <c r="J19" s="320"/>
      <c r="K19" s="324"/>
      <c r="L19" s="324"/>
      <c r="M19" s="324"/>
      <c r="N19" s="324"/>
      <c r="O19" s="324"/>
      <c r="P19" s="324"/>
      <c r="Q19" s="320"/>
      <c r="R19" s="320"/>
      <c r="S19" s="320"/>
      <c r="T19" s="320"/>
      <c r="U19" s="320"/>
      <c r="V19" s="320"/>
      <c r="W19" s="320"/>
      <c r="X19" s="320"/>
      <c r="Y19" s="320"/>
    </row>
    <row r="20" spans="1:25" s="321" customFormat="1" ht="41.25" customHeight="1">
      <c r="A20" s="394"/>
      <c r="B20" s="395"/>
      <c r="C20" s="333" t="s">
        <v>36</v>
      </c>
      <c r="D20" s="333" t="s">
        <v>368</v>
      </c>
      <c r="E20" s="333" t="s">
        <v>593</v>
      </c>
      <c r="F20" s="333" t="s">
        <v>36</v>
      </c>
      <c r="G20" s="334" t="s">
        <v>594</v>
      </c>
      <c r="H20" s="349" t="s">
        <v>36</v>
      </c>
      <c r="I20" s="350" t="s">
        <v>593</v>
      </c>
      <c r="J20" s="320"/>
      <c r="K20" s="324"/>
      <c r="L20" s="324"/>
      <c r="M20" s="324"/>
      <c r="N20" s="324"/>
      <c r="O20" s="324"/>
      <c r="P20" s="324"/>
      <c r="Q20" s="320"/>
      <c r="R20" s="320"/>
      <c r="S20" s="320"/>
      <c r="T20" s="320"/>
      <c r="U20" s="320"/>
      <c r="V20" s="320"/>
      <c r="W20" s="320"/>
      <c r="X20" s="320"/>
      <c r="Y20" s="320"/>
    </row>
    <row r="21" spans="1:25" s="321" customFormat="1" ht="22.5" customHeight="1">
      <c r="A21" s="394"/>
      <c r="B21" s="395"/>
      <c r="C21" s="333" t="s">
        <v>80</v>
      </c>
      <c r="D21" s="333" t="s">
        <v>595</v>
      </c>
      <c r="E21" s="333" t="s">
        <v>596</v>
      </c>
      <c r="F21" s="333" t="s">
        <v>596</v>
      </c>
      <c r="G21" s="334" t="s">
        <v>304</v>
      </c>
      <c r="H21" s="336" t="s">
        <v>80</v>
      </c>
      <c r="I21" s="337" t="s">
        <v>595</v>
      </c>
      <c r="J21" s="320"/>
      <c r="K21" s="324"/>
      <c r="L21" s="324"/>
      <c r="M21" s="324"/>
      <c r="N21" s="324"/>
      <c r="O21" s="324"/>
      <c r="P21" s="324"/>
      <c r="Q21" s="320"/>
      <c r="R21" s="320"/>
      <c r="S21" s="320"/>
      <c r="T21" s="320"/>
      <c r="U21" s="320"/>
      <c r="V21" s="320"/>
      <c r="W21" s="320"/>
      <c r="X21" s="320"/>
      <c r="Y21" s="320"/>
    </row>
    <row r="22" spans="1:25" s="321" customFormat="1" ht="17.25" customHeight="1">
      <c r="A22" s="396"/>
      <c r="B22" s="397"/>
      <c r="C22" s="357" t="s">
        <v>597</v>
      </c>
      <c r="D22" s="357" t="s">
        <v>597</v>
      </c>
      <c r="E22" s="357" t="s">
        <v>597</v>
      </c>
      <c r="F22" s="357" t="s">
        <v>597</v>
      </c>
      <c r="G22" s="357" t="s">
        <v>597</v>
      </c>
      <c r="H22" s="357" t="s">
        <v>597</v>
      </c>
      <c r="I22" s="358" t="s">
        <v>597</v>
      </c>
      <c r="J22" s="320"/>
      <c r="K22" s="324"/>
      <c r="L22" s="324"/>
      <c r="M22" s="324"/>
      <c r="N22" s="324"/>
      <c r="O22" s="324"/>
      <c r="P22" s="324"/>
      <c r="Q22" s="320"/>
      <c r="R22" s="320"/>
      <c r="S22" s="320"/>
      <c r="T22" s="320"/>
      <c r="U22" s="320"/>
      <c r="V22" s="320"/>
      <c r="W22" s="320"/>
      <c r="X22" s="320"/>
      <c r="Y22" s="320"/>
    </row>
    <row r="23" spans="1:25" s="321" customFormat="1" ht="18" customHeight="1">
      <c r="A23" s="398" t="s">
        <v>570</v>
      </c>
      <c r="B23" s="399"/>
      <c r="C23" s="353" t="s">
        <v>300</v>
      </c>
      <c r="D23" s="353" t="s">
        <v>300</v>
      </c>
      <c r="E23" s="359" t="s">
        <v>300</v>
      </c>
      <c r="F23" s="353" t="s">
        <v>300</v>
      </c>
      <c r="G23" s="353" t="s">
        <v>300</v>
      </c>
      <c r="H23" s="353" t="s">
        <v>300</v>
      </c>
      <c r="I23" s="354" t="s">
        <v>300</v>
      </c>
      <c r="J23" s="320"/>
      <c r="K23" s="324"/>
      <c r="L23" s="324"/>
      <c r="M23" s="324"/>
      <c r="N23" s="324"/>
      <c r="O23" s="324"/>
      <c r="P23" s="324"/>
      <c r="Q23" s="320"/>
      <c r="R23" s="320"/>
      <c r="S23" s="320"/>
      <c r="T23" s="320"/>
      <c r="U23" s="320"/>
      <c r="V23" s="320"/>
      <c r="W23" s="320"/>
      <c r="X23" s="320"/>
      <c r="Y23" s="320"/>
    </row>
    <row r="24" spans="1:25" s="332" customFormat="1" ht="63.75" customHeight="1">
      <c r="A24" s="392" t="s">
        <v>598</v>
      </c>
      <c r="B24" s="393"/>
      <c r="C24" s="325" t="s">
        <v>565</v>
      </c>
      <c r="D24" s="325" t="s">
        <v>599</v>
      </c>
      <c r="E24" s="325" t="s">
        <v>196</v>
      </c>
      <c r="F24" s="325" t="s">
        <v>1</v>
      </c>
      <c r="G24" s="325" t="s">
        <v>538</v>
      </c>
      <c r="H24" s="325" t="s">
        <v>224</v>
      </c>
      <c r="I24" s="356" t="s">
        <v>544</v>
      </c>
      <c r="J24" s="331"/>
      <c r="K24" s="324"/>
      <c r="L24" s="324"/>
      <c r="M24" s="324"/>
      <c r="N24" s="324"/>
      <c r="O24" s="324"/>
      <c r="P24" s="324"/>
      <c r="Q24" s="331"/>
      <c r="R24" s="331"/>
      <c r="S24" s="331"/>
      <c r="T24" s="331"/>
      <c r="U24" s="331"/>
      <c r="V24" s="331"/>
      <c r="W24" s="331"/>
      <c r="X24" s="331"/>
      <c r="Y24" s="331"/>
    </row>
    <row r="25" spans="1:25" s="321" customFormat="1" ht="27.75" customHeight="1">
      <c r="A25" s="394"/>
      <c r="B25" s="395"/>
      <c r="C25" s="333" t="s">
        <v>600</v>
      </c>
      <c r="D25" s="333" t="s">
        <v>553</v>
      </c>
      <c r="E25" s="333" t="s">
        <v>195</v>
      </c>
      <c r="F25" s="336" t="s">
        <v>601</v>
      </c>
      <c r="G25" s="336" t="s">
        <v>156</v>
      </c>
      <c r="H25" s="333" t="s">
        <v>550</v>
      </c>
      <c r="I25" s="350" t="s">
        <v>166</v>
      </c>
      <c r="J25" s="320"/>
      <c r="K25" s="324"/>
      <c r="L25" s="324"/>
      <c r="M25" s="324"/>
      <c r="N25" s="324"/>
      <c r="O25" s="324"/>
      <c r="P25" s="324"/>
      <c r="Q25" s="320"/>
      <c r="R25" s="320"/>
      <c r="S25" s="320"/>
      <c r="T25" s="320"/>
      <c r="U25" s="320"/>
      <c r="V25" s="320"/>
      <c r="W25" s="320"/>
      <c r="X25" s="320"/>
      <c r="Y25" s="320"/>
    </row>
    <row r="26" spans="1:25" s="321" customFormat="1" ht="58.5" customHeight="1">
      <c r="A26" s="394"/>
      <c r="B26" s="395"/>
      <c r="C26" s="333" t="s">
        <v>533</v>
      </c>
      <c r="D26" s="333" t="s">
        <v>214</v>
      </c>
      <c r="E26" s="333" t="s">
        <v>540</v>
      </c>
      <c r="F26" s="336" t="s">
        <v>548</v>
      </c>
      <c r="G26" s="336" t="s">
        <v>532</v>
      </c>
      <c r="H26" s="333" t="s">
        <v>524</v>
      </c>
      <c r="I26" s="350" t="s">
        <v>602</v>
      </c>
      <c r="J26" s="320"/>
      <c r="K26" s="324"/>
      <c r="L26" s="324"/>
      <c r="M26" s="324"/>
      <c r="N26" s="324"/>
      <c r="O26" s="324"/>
      <c r="P26" s="324"/>
      <c r="Q26" s="320"/>
      <c r="R26" s="360"/>
      <c r="S26" s="320"/>
      <c r="T26" s="320"/>
      <c r="U26" s="320"/>
      <c r="V26" s="320"/>
      <c r="W26" s="320"/>
      <c r="X26" s="320"/>
      <c r="Y26" s="320"/>
    </row>
    <row r="27" spans="1:25" s="321" customFormat="1" ht="43.5" customHeight="1">
      <c r="A27" s="394"/>
      <c r="B27" s="395"/>
      <c r="C27" s="333" t="s">
        <v>36</v>
      </c>
      <c r="D27" s="333" t="s">
        <v>36</v>
      </c>
      <c r="E27" s="333" t="s">
        <v>36</v>
      </c>
      <c r="F27" s="336" t="s">
        <v>36</v>
      </c>
      <c r="G27" s="336" t="s">
        <v>454</v>
      </c>
      <c r="H27" s="336" t="s">
        <v>36</v>
      </c>
      <c r="I27" s="350" t="s">
        <v>603</v>
      </c>
      <c r="J27" s="320"/>
      <c r="K27" s="324"/>
      <c r="L27" s="324"/>
      <c r="M27" s="324"/>
      <c r="N27" s="324"/>
      <c r="O27" s="324"/>
      <c r="P27" s="324"/>
      <c r="Q27" s="320"/>
      <c r="R27" s="320"/>
      <c r="S27" s="320"/>
      <c r="T27" s="320"/>
      <c r="U27" s="320"/>
      <c r="V27" s="320"/>
      <c r="W27" s="320"/>
      <c r="X27" s="320"/>
      <c r="Y27" s="320"/>
    </row>
    <row r="28" spans="1:25" s="321" customFormat="1" ht="22.5" customHeight="1">
      <c r="A28" s="394"/>
      <c r="B28" s="395"/>
      <c r="C28" s="336" t="s">
        <v>304</v>
      </c>
      <c r="D28" s="336" t="s">
        <v>304</v>
      </c>
      <c r="E28" s="336" t="s">
        <v>595</v>
      </c>
      <c r="F28" s="336" t="s">
        <v>596</v>
      </c>
      <c r="G28" s="336" t="s">
        <v>523</v>
      </c>
      <c r="H28" s="336" t="s">
        <v>80</v>
      </c>
      <c r="I28" s="350" t="s">
        <v>304</v>
      </c>
      <c r="J28" s="320"/>
      <c r="K28" s="324"/>
      <c r="L28" s="324"/>
      <c r="M28" s="324"/>
      <c r="N28" s="324"/>
      <c r="O28" s="324"/>
      <c r="P28" s="324"/>
      <c r="Q28" s="320"/>
      <c r="R28" s="320"/>
      <c r="S28" s="320"/>
      <c r="T28" s="320"/>
      <c r="U28" s="320"/>
      <c r="V28" s="320"/>
      <c r="W28" s="320"/>
      <c r="X28" s="320"/>
      <c r="Y28" s="320"/>
    </row>
    <row r="29" spans="1:25" s="321" customFormat="1" ht="18.75" customHeight="1">
      <c r="A29" s="396"/>
      <c r="B29" s="397"/>
      <c r="C29" s="336" t="s">
        <v>597</v>
      </c>
      <c r="D29" s="336" t="s">
        <v>597</v>
      </c>
      <c r="E29" s="361" t="s">
        <v>597</v>
      </c>
      <c r="F29" s="361" t="s">
        <v>597</v>
      </c>
      <c r="G29" s="361" t="s">
        <v>597</v>
      </c>
      <c r="H29" s="361" t="s">
        <v>597</v>
      </c>
      <c r="I29" s="358" t="s">
        <v>597</v>
      </c>
      <c r="J29" s="320"/>
      <c r="K29" s="324"/>
      <c r="L29" s="324"/>
      <c r="M29" s="324"/>
      <c r="N29" s="324"/>
      <c r="O29" s="324"/>
      <c r="P29" s="324"/>
      <c r="Q29" s="320"/>
      <c r="R29" s="320"/>
      <c r="S29" s="320"/>
      <c r="T29" s="320"/>
      <c r="U29" s="320"/>
      <c r="V29" s="320"/>
      <c r="W29" s="320"/>
      <c r="X29" s="320"/>
      <c r="Y29" s="320"/>
    </row>
    <row r="30" spans="1:25" s="321" customFormat="1" ht="18" customHeight="1">
      <c r="A30" s="398" t="s">
        <v>570</v>
      </c>
      <c r="B30" s="399"/>
      <c r="C30" s="362" t="s">
        <v>300</v>
      </c>
      <c r="D30" s="363" t="s">
        <v>300</v>
      </c>
      <c r="E30" s="362" t="s">
        <v>300</v>
      </c>
      <c r="F30" s="362" t="s">
        <v>300</v>
      </c>
      <c r="G30" s="362" t="s">
        <v>300</v>
      </c>
      <c r="H30" s="362" t="s">
        <v>300</v>
      </c>
      <c r="I30" s="364" t="s">
        <v>300</v>
      </c>
      <c r="J30" s="320"/>
      <c r="K30" s="324"/>
      <c r="L30" s="324"/>
      <c r="M30" s="324"/>
      <c r="N30" s="324"/>
      <c r="O30" s="324"/>
      <c r="P30" s="324"/>
      <c r="Q30" s="320"/>
      <c r="R30" s="320"/>
      <c r="S30" s="320"/>
      <c r="T30" s="320"/>
      <c r="U30" s="320"/>
      <c r="V30" s="320"/>
      <c r="W30" s="320"/>
      <c r="X30" s="320"/>
      <c r="Y30" s="320"/>
    </row>
    <row r="31" spans="1:25" ht="106.5" customHeight="1" thickBot="1">
      <c r="A31" s="400"/>
      <c r="B31" s="401"/>
      <c r="C31" s="402" t="s">
        <v>604</v>
      </c>
      <c r="D31" s="402"/>
      <c r="E31" s="402"/>
      <c r="F31" s="402"/>
      <c r="G31" s="402"/>
      <c r="H31" s="402"/>
      <c r="I31" s="403"/>
      <c r="K31" s="324"/>
      <c r="L31" s="324"/>
      <c r="M31" s="324"/>
      <c r="N31" s="324"/>
      <c r="O31" s="324"/>
      <c r="P31" s="324"/>
    </row>
    <row r="32" spans="1:25" ht="12.75" customHeight="1">
      <c r="A32" s="316"/>
      <c r="B32" s="316"/>
      <c r="C32" s="316"/>
      <c r="D32" s="316"/>
      <c r="E32" s="316"/>
      <c r="F32" s="316"/>
      <c r="G32" s="316"/>
      <c r="H32" s="316"/>
      <c r="I32" s="316"/>
      <c r="K32" s="324"/>
      <c r="L32" s="324"/>
      <c r="M32" s="324"/>
    </row>
    <row r="33" spans="1:13" ht="12.75" customHeight="1">
      <c r="A33" s="316"/>
      <c r="B33" s="316"/>
      <c r="C33" s="316"/>
      <c r="D33" s="316"/>
      <c r="E33" s="316"/>
      <c r="F33" s="316"/>
      <c r="G33" s="316"/>
      <c r="H33" s="316"/>
      <c r="I33" s="316"/>
      <c r="K33" s="324"/>
      <c r="L33" s="324"/>
      <c r="M33" s="324"/>
    </row>
    <row r="34" spans="1:13" ht="12.75" customHeight="1">
      <c r="A34" s="316"/>
      <c r="B34" s="316"/>
      <c r="C34" s="316"/>
      <c r="D34" s="316"/>
      <c r="E34" s="316"/>
      <c r="F34" s="316"/>
      <c r="G34" s="316"/>
      <c r="H34" s="316"/>
      <c r="I34" s="316"/>
      <c r="K34" s="324"/>
      <c r="L34" s="324"/>
      <c r="M34" s="324"/>
    </row>
    <row r="35" spans="1:13" ht="12.75" customHeight="1">
      <c r="A35" s="316"/>
      <c r="B35" s="316"/>
      <c r="C35" s="316"/>
      <c r="D35" s="316"/>
      <c r="E35" s="316"/>
      <c r="F35" s="316"/>
      <c r="G35" s="316"/>
      <c r="H35" s="316"/>
      <c r="I35" s="316"/>
      <c r="K35" s="324"/>
      <c r="L35" s="324"/>
      <c r="M35" s="324"/>
    </row>
    <row r="36" spans="1:13" ht="12.75" customHeight="1">
      <c r="A36" s="316"/>
      <c r="B36" s="316"/>
      <c r="C36" s="316"/>
      <c r="D36" s="316"/>
      <c r="E36" s="316"/>
      <c r="F36" s="316"/>
      <c r="G36" s="316"/>
      <c r="H36" s="316"/>
      <c r="I36" s="316"/>
      <c r="K36" s="324"/>
      <c r="L36" s="324"/>
      <c r="M36" s="324"/>
    </row>
    <row r="37" spans="1:13" ht="12.75" customHeight="1">
      <c r="A37" s="316"/>
      <c r="B37" s="316"/>
      <c r="C37" s="316"/>
      <c r="D37" s="316"/>
      <c r="E37" s="316"/>
      <c r="F37" s="316"/>
      <c r="G37" s="316"/>
      <c r="H37" s="316"/>
      <c r="I37" s="316"/>
      <c r="K37" s="324"/>
      <c r="L37" s="324"/>
      <c r="M37" s="324"/>
    </row>
    <row r="38" spans="1:13" ht="12.75" customHeight="1">
      <c r="A38" s="316"/>
      <c r="B38" s="316"/>
      <c r="C38" s="316"/>
      <c r="D38" s="316"/>
      <c r="E38" s="316"/>
      <c r="F38" s="316"/>
      <c r="G38" s="316"/>
      <c r="H38" s="316"/>
      <c r="I38" s="316"/>
      <c r="K38" s="324"/>
      <c r="L38" s="324"/>
      <c r="M38" s="324"/>
    </row>
    <row r="39" spans="1:13" ht="12.75" customHeight="1">
      <c r="A39" s="316"/>
      <c r="B39" s="316"/>
      <c r="C39" s="316"/>
      <c r="D39" s="316"/>
      <c r="E39" s="316"/>
      <c r="F39" s="316"/>
      <c r="G39" s="316"/>
      <c r="H39" s="316"/>
      <c r="I39" s="316"/>
      <c r="K39" s="324"/>
      <c r="L39" s="324"/>
      <c r="M39" s="324"/>
    </row>
    <row r="40" spans="1:13" ht="12.75" customHeight="1">
      <c r="A40" s="316"/>
      <c r="B40" s="316"/>
      <c r="C40" s="316"/>
      <c r="D40" s="316"/>
      <c r="E40" s="316"/>
      <c r="F40" s="316"/>
      <c r="G40" s="316"/>
      <c r="H40" s="316"/>
      <c r="I40" s="316"/>
      <c r="K40" s="324"/>
      <c r="L40" s="324"/>
      <c r="M40" s="324"/>
    </row>
    <row r="41" spans="1:13" ht="12.75" customHeight="1">
      <c r="A41" s="316"/>
      <c r="B41" s="316"/>
      <c r="C41" s="316"/>
      <c r="D41" s="316"/>
      <c r="E41" s="316"/>
      <c r="F41" s="316"/>
      <c r="G41" s="316"/>
      <c r="H41" s="316"/>
      <c r="I41" s="316"/>
      <c r="K41" s="324"/>
      <c r="L41" s="324"/>
      <c r="M41" s="324"/>
    </row>
    <row r="42" spans="1:13" ht="12.75" customHeight="1">
      <c r="A42" s="316"/>
      <c r="B42" s="316"/>
      <c r="C42" s="316"/>
      <c r="D42" s="316"/>
      <c r="E42" s="316"/>
      <c r="F42" s="316"/>
      <c r="G42" s="316"/>
      <c r="H42" s="316"/>
      <c r="I42" s="316"/>
      <c r="K42" s="324"/>
      <c r="L42" s="324"/>
      <c r="M42" s="324"/>
    </row>
    <row r="43" spans="1:13" ht="12.75" customHeight="1">
      <c r="A43" s="316"/>
      <c r="B43" s="316"/>
      <c r="C43" s="316"/>
      <c r="D43" s="316"/>
      <c r="E43" s="316"/>
      <c r="F43" s="316"/>
      <c r="G43" s="316"/>
      <c r="H43" s="316"/>
      <c r="I43" s="316"/>
      <c r="K43" s="324"/>
      <c r="L43" s="324"/>
      <c r="M43" s="324"/>
    </row>
    <row r="44" spans="1:13" ht="12.75" customHeight="1">
      <c r="A44" s="316"/>
      <c r="B44" s="316"/>
      <c r="C44" s="316"/>
      <c r="D44" s="316"/>
      <c r="E44" s="316"/>
      <c r="F44" s="316"/>
      <c r="G44" s="316"/>
      <c r="H44" s="316"/>
      <c r="I44" s="316"/>
      <c r="K44" s="324"/>
      <c r="L44" s="324"/>
      <c r="M44" s="324"/>
    </row>
    <row r="45" spans="1:13" ht="12.75" customHeight="1">
      <c r="A45" s="316"/>
      <c r="B45" s="316"/>
      <c r="C45" s="316"/>
      <c r="D45" s="316"/>
      <c r="E45" s="316"/>
      <c r="F45" s="316"/>
      <c r="G45" s="316"/>
      <c r="H45" s="316"/>
      <c r="I45" s="316"/>
      <c r="K45" s="324"/>
      <c r="L45" s="324"/>
      <c r="M45" s="324"/>
    </row>
    <row r="46" spans="1:13" ht="12.75" customHeight="1">
      <c r="A46" s="316"/>
      <c r="B46" s="316"/>
      <c r="C46" s="316"/>
      <c r="D46" s="316"/>
      <c r="E46" s="316"/>
      <c r="F46" s="316"/>
      <c r="G46" s="316"/>
      <c r="H46" s="316"/>
      <c r="I46" s="316"/>
      <c r="K46" s="324"/>
      <c r="L46" s="324"/>
      <c r="M46" s="324"/>
    </row>
    <row r="47" spans="1:13" ht="12.75" customHeight="1">
      <c r="A47" s="316"/>
      <c r="B47" s="316"/>
      <c r="C47" s="316"/>
      <c r="D47" s="316"/>
      <c r="E47" s="316"/>
      <c r="F47" s="316"/>
      <c r="G47" s="316"/>
      <c r="H47" s="316"/>
      <c r="I47" s="316"/>
      <c r="K47" s="324"/>
      <c r="L47" s="324"/>
      <c r="M47" s="324"/>
    </row>
    <row r="48" spans="1:13" ht="12.75" customHeight="1">
      <c r="A48" s="316"/>
      <c r="B48" s="316"/>
      <c r="C48" s="316"/>
      <c r="D48" s="316"/>
      <c r="E48" s="316"/>
      <c r="F48" s="316"/>
      <c r="G48" s="316"/>
      <c r="H48" s="316"/>
      <c r="I48" s="316"/>
      <c r="K48" s="324"/>
      <c r="L48" s="324"/>
      <c r="M48" s="324"/>
    </row>
    <row r="49" spans="1:13" ht="12.75" customHeight="1">
      <c r="A49" s="316"/>
      <c r="B49" s="316"/>
      <c r="C49" s="316"/>
      <c r="D49" s="316"/>
      <c r="E49" s="316"/>
      <c r="F49" s="316"/>
      <c r="G49" s="316"/>
      <c r="H49" s="316"/>
      <c r="I49" s="316"/>
      <c r="K49" s="324"/>
      <c r="L49" s="324"/>
      <c r="M49" s="324"/>
    </row>
    <row r="50" spans="1:13" ht="12.75" customHeight="1">
      <c r="A50" s="316"/>
      <c r="B50" s="316"/>
      <c r="C50" s="316"/>
      <c r="D50" s="316"/>
      <c r="E50" s="316"/>
      <c r="F50" s="316"/>
      <c r="G50" s="316"/>
      <c r="H50" s="316"/>
      <c r="I50" s="316"/>
      <c r="K50" s="324"/>
      <c r="L50" s="324"/>
      <c r="M50" s="324"/>
    </row>
    <row r="51" spans="1:13" ht="12.75" customHeight="1">
      <c r="A51" s="316"/>
      <c r="B51" s="316"/>
      <c r="C51" s="316"/>
      <c r="D51" s="316"/>
      <c r="E51" s="316"/>
      <c r="F51" s="316"/>
      <c r="G51" s="316"/>
      <c r="H51" s="316"/>
      <c r="I51" s="316"/>
      <c r="K51" s="324"/>
      <c r="L51" s="324"/>
      <c r="M51" s="324"/>
    </row>
    <row r="52" spans="1:13" ht="12.75" customHeight="1">
      <c r="A52" s="316"/>
      <c r="B52" s="316"/>
      <c r="C52" s="316"/>
      <c r="D52" s="316"/>
      <c r="E52" s="316"/>
      <c r="F52" s="316"/>
      <c r="G52" s="316"/>
      <c r="H52" s="316"/>
      <c r="I52" s="316"/>
      <c r="K52" s="324"/>
      <c r="L52" s="324"/>
      <c r="M52" s="324"/>
    </row>
    <row r="53" spans="1:13" ht="12.75" customHeight="1">
      <c r="A53" s="316"/>
      <c r="B53" s="316"/>
      <c r="C53" s="316"/>
      <c r="D53" s="316"/>
      <c r="E53" s="316"/>
      <c r="F53" s="316"/>
      <c r="G53" s="316"/>
      <c r="H53" s="316"/>
      <c r="I53" s="316"/>
      <c r="K53" s="324"/>
      <c r="L53" s="324"/>
      <c r="M53" s="324"/>
    </row>
    <row r="54" spans="1:13" ht="12.75" customHeight="1">
      <c r="A54" s="316"/>
      <c r="B54" s="316"/>
      <c r="C54" s="316"/>
      <c r="D54" s="316"/>
      <c r="E54" s="316"/>
      <c r="F54" s="316"/>
      <c r="G54" s="316"/>
      <c r="H54" s="316"/>
      <c r="I54" s="316"/>
      <c r="K54" s="324"/>
      <c r="L54" s="324"/>
      <c r="M54" s="324"/>
    </row>
    <row r="55" spans="1:13" ht="12.75" customHeight="1">
      <c r="A55" s="316"/>
      <c r="B55" s="316"/>
      <c r="C55" s="316"/>
      <c r="D55" s="316"/>
      <c r="E55" s="316"/>
      <c r="F55" s="316"/>
      <c r="G55" s="316"/>
      <c r="H55" s="316"/>
      <c r="I55" s="316"/>
      <c r="K55" s="324"/>
      <c r="L55" s="324"/>
      <c r="M55" s="324"/>
    </row>
    <row r="56" spans="1:13" ht="12.75" customHeight="1">
      <c r="A56" s="316"/>
      <c r="B56" s="316"/>
      <c r="C56" s="316"/>
      <c r="D56" s="316"/>
      <c r="E56" s="316"/>
      <c r="F56" s="316"/>
      <c r="G56" s="316"/>
      <c r="H56" s="316"/>
      <c r="I56" s="316"/>
      <c r="K56" s="324"/>
      <c r="L56" s="324"/>
      <c r="M56" s="324"/>
    </row>
    <row r="57" spans="1:13" ht="12.75" customHeight="1">
      <c r="A57" s="316"/>
      <c r="B57" s="316"/>
      <c r="C57" s="316"/>
      <c r="D57" s="316"/>
      <c r="E57" s="316"/>
      <c r="F57" s="316"/>
      <c r="G57" s="316"/>
      <c r="H57" s="316"/>
      <c r="I57" s="316"/>
      <c r="K57" s="324"/>
      <c r="L57" s="324"/>
      <c r="M57" s="324"/>
    </row>
    <row r="58" spans="1:13" ht="12.75" customHeight="1">
      <c r="A58" s="316"/>
      <c r="B58" s="316"/>
      <c r="C58" s="316"/>
      <c r="D58" s="316"/>
      <c r="E58" s="316"/>
      <c r="F58" s="316"/>
      <c r="G58" s="316"/>
      <c r="H58" s="316"/>
      <c r="I58" s="316"/>
      <c r="K58" s="324"/>
      <c r="L58" s="324"/>
      <c r="M58" s="324"/>
    </row>
    <row r="59" spans="1:13" ht="12.75" customHeight="1">
      <c r="A59" s="316"/>
      <c r="B59" s="316"/>
      <c r="C59" s="316"/>
      <c r="D59" s="316"/>
      <c r="E59" s="316"/>
      <c r="F59" s="316"/>
      <c r="G59" s="316"/>
      <c r="H59" s="316"/>
      <c r="I59" s="316"/>
      <c r="K59" s="324"/>
      <c r="L59" s="324"/>
      <c r="M59" s="324"/>
    </row>
    <row r="60" spans="1:13" ht="12.75" customHeight="1">
      <c r="A60" s="316"/>
      <c r="B60" s="316"/>
      <c r="C60" s="316"/>
      <c r="D60" s="316"/>
      <c r="E60" s="316"/>
      <c r="F60" s="316"/>
      <c r="G60" s="316"/>
      <c r="H60" s="316"/>
      <c r="I60" s="316"/>
      <c r="K60" s="324"/>
      <c r="L60" s="324"/>
      <c r="M60" s="324"/>
    </row>
    <row r="61" spans="1:13" ht="12.75" customHeight="1">
      <c r="A61" s="316"/>
      <c r="B61" s="316"/>
      <c r="C61" s="316"/>
      <c r="D61" s="316"/>
      <c r="E61" s="316"/>
      <c r="F61" s="316"/>
      <c r="G61" s="316"/>
      <c r="H61" s="316"/>
      <c r="I61" s="316"/>
      <c r="K61" s="324"/>
      <c r="L61" s="324"/>
      <c r="M61" s="324"/>
    </row>
    <row r="62" spans="1:13" ht="12.75" customHeight="1">
      <c r="A62" s="316"/>
      <c r="B62" s="316"/>
      <c r="C62" s="316"/>
      <c r="D62" s="316"/>
      <c r="E62" s="316"/>
      <c r="F62" s="316"/>
      <c r="G62" s="316"/>
      <c r="H62" s="316"/>
      <c r="I62" s="316"/>
      <c r="K62" s="324"/>
      <c r="L62" s="324"/>
      <c r="M62" s="324"/>
    </row>
    <row r="63" spans="1:13" ht="12.75" customHeight="1">
      <c r="A63" s="316"/>
      <c r="B63" s="316"/>
      <c r="C63" s="316"/>
      <c r="D63" s="316"/>
      <c r="E63" s="316"/>
      <c r="F63" s="316"/>
      <c r="G63" s="316"/>
      <c r="H63" s="316"/>
      <c r="I63" s="316"/>
      <c r="K63" s="324"/>
      <c r="L63" s="324"/>
      <c r="M63" s="324"/>
    </row>
    <row r="64" spans="1:13" ht="12.75" customHeight="1">
      <c r="A64" s="316"/>
      <c r="B64" s="316"/>
      <c r="C64" s="316"/>
      <c r="D64" s="316"/>
      <c r="E64" s="316"/>
      <c r="F64" s="316"/>
      <c r="G64" s="316"/>
      <c r="H64" s="316"/>
      <c r="I64" s="316"/>
      <c r="K64" s="324"/>
      <c r="L64" s="324"/>
      <c r="M64" s="324"/>
    </row>
    <row r="65" spans="1:13" ht="12.75" customHeight="1">
      <c r="A65" s="316"/>
      <c r="B65" s="316"/>
      <c r="C65" s="316"/>
      <c r="D65" s="316"/>
      <c r="E65" s="316"/>
      <c r="F65" s="316"/>
      <c r="G65" s="316"/>
      <c r="H65" s="316"/>
      <c r="I65" s="316"/>
      <c r="K65" s="324"/>
      <c r="L65" s="324"/>
      <c r="M65" s="324"/>
    </row>
    <row r="66" spans="1:13" ht="12.75" customHeight="1">
      <c r="A66" s="316"/>
      <c r="B66" s="316"/>
      <c r="C66" s="316"/>
      <c r="D66" s="316"/>
      <c r="E66" s="316"/>
      <c r="F66" s="316"/>
      <c r="G66" s="316"/>
      <c r="H66" s="316"/>
      <c r="I66" s="316"/>
      <c r="K66" s="324"/>
      <c r="L66" s="324"/>
      <c r="M66" s="324"/>
    </row>
    <row r="67" spans="1:13" ht="12.75" customHeight="1">
      <c r="A67" s="316"/>
      <c r="B67" s="316"/>
      <c r="C67" s="316"/>
      <c r="D67" s="316"/>
      <c r="E67" s="316"/>
      <c r="F67" s="316"/>
      <c r="G67" s="316"/>
      <c r="H67" s="316"/>
      <c r="I67" s="316"/>
      <c r="K67" s="324"/>
      <c r="L67" s="324"/>
      <c r="M67" s="324"/>
    </row>
    <row r="68" spans="1:13" ht="12.75" customHeight="1">
      <c r="A68" s="316"/>
      <c r="B68" s="316"/>
      <c r="C68" s="316"/>
      <c r="D68" s="316"/>
      <c r="E68" s="316"/>
      <c r="F68" s="316"/>
      <c r="G68" s="316"/>
      <c r="H68" s="316"/>
      <c r="I68" s="316"/>
      <c r="K68" s="324"/>
      <c r="L68" s="324"/>
      <c r="M68" s="324"/>
    </row>
    <row r="69" spans="1:13" ht="12.75" customHeight="1">
      <c r="A69" s="316"/>
      <c r="B69" s="316"/>
      <c r="C69" s="316"/>
      <c r="D69" s="316"/>
      <c r="E69" s="316"/>
      <c r="F69" s="316"/>
      <c r="G69" s="316"/>
      <c r="H69" s="316"/>
      <c r="I69" s="316"/>
      <c r="K69" s="324"/>
      <c r="L69" s="324"/>
      <c r="M69" s="324"/>
    </row>
    <row r="70" spans="1:13" ht="12.75" customHeight="1">
      <c r="A70" s="316"/>
      <c r="B70" s="316"/>
      <c r="C70" s="316"/>
      <c r="D70" s="316"/>
      <c r="E70" s="316"/>
      <c r="F70" s="316"/>
      <c r="G70" s="316"/>
      <c r="H70" s="316"/>
      <c r="I70" s="316"/>
      <c r="K70" s="324"/>
      <c r="L70" s="324"/>
      <c r="M70" s="324"/>
    </row>
    <row r="71" spans="1:13" ht="12.75" customHeight="1">
      <c r="A71" s="316"/>
      <c r="B71" s="316"/>
      <c r="C71" s="316"/>
      <c r="D71" s="316"/>
      <c r="E71" s="316"/>
      <c r="F71" s="316"/>
      <c r="G71" s="316"/>
      <c r="H71" s="316"/>
      <c r="I71" s="316"/>
      <c r="K71" s="324"/>
      <c r="L71" s="324"/>
      <c r="M71" s="324"/>
    </row>
    <row r="72" spans="1:13" ht="12.75" customHeight="1">
      <c r="A72" s="316"/>
      <c r="B72" s="316"/>
      <c r="C72" s="316"/>
      <c r="D72" s="316"/>
      <c r="E72" s="316"/>
      <c r="F72" s="316"/>
      <c r="G72" s="316"/>
      <c r="H72" s="316"/>
      <c r="I72" s="316"/>
      <c r="K72" s="324"/>
      <c r="L72" s="324"/>
      <c r="M72" s="324"/>
    </row>
    <row r="73" spans="1:13" ht="12.75" customHeight="1">
      <c r="A73" s="316"/>
      <c r="B73" s="316"/>
      <c r="C73" s="316"/>
      <c r="D73" s="316"/>
      <c r="E73" s="316"/>
      <c r="F73" s="316"/>
      <c r="G73" s="316"/>
      <c r="H73" s="316"/>
      <c r="I73" s="316"/>
      <c r="K73" s="324"/>
      <c r="L73" s="324"/>
      <c r="M73" s="324"/>
    </row>
    <row r="74" spans="1:13" ht="12.75" customHeight="1">
      <c r="A74" s="316"/>
      <c r="B74" s="316"/>
      <c r="C74" s="316"/>
      <c r="D74" s="316"/>
      <c r="E74" s="316"/>
      <c r="F74" s="316"/>
      <c r="G74" s="316"/>
      <c r="H74" s="316"/>
      <c r="I74" s="316"/>
      <c r="K74" s="324"/>
      <c r="L74" s="324"/>
      <c r="M74" s="324"/>
    </row>
    <row r="75" spans="1:13" ht="12.75" customHeight="1">
      <c r="A75" s="316"/>
      <c r="B75" s="316"/>
      <c r="C75" s="316"/>
      <c r="D75" s="316"/>
      <c r="E75" s="316"/>
      <c r="F75" s="316"/>
      <c r="G75" s="316"/>
      <c r="H75" s="316"/>
      <c r="I75" s="316"/>
      <c r="K75" s="324"/>
      <c r="L75" s="324"/>
      <c r="M75" s="324"/>
    </row>
    <row r="76" spans="1:13" ht="12.75" customHeight="1">
      <c r="A76" s="316"/>
      <c r="B76" s="316"/>
      <c r="C76" s="316"/>
      <c r="D76" s="316"/>
      <c r="E76" s="316"/>
      <c r="F76" s="316"/>
      <c r="G76" s="316"/>
      <c r="H76" s="316"/>
      <c r="I76" s="316"/>
      <c r="K76" s="324"/>
      <c r="L76" s="324"/>
      <c r="M76" s="324"/>
    </row>
    <row r="77" spans="1:13" ht="12.75" customHeight="1">
      <c r="A77" s="316"/>
      <c r="B77" s="316"/>
      <c r="C77" s="316"/>
      <c r="D77" s="316"/>
      <c r="E77" s="316"/>
      <c r="F77" s="316"/>
      <c r="G77" s="316"/>
      <c r="H77" s="316"/>
      <c r="I77" s="316"/>
      <c r="K77" s="324"/>
      <c r="L77" s="324"/>
      <c r="M77" s="324"/>
    </row>
    <row r="78" spans="1:13" ht="12.75" customHeight="1">
      <c r="A78" s="316"/>
      <c r="B78" s="316"/>
      <c r="C78" s="316"/>
      <c r="D78" s="316"/>
      <c r="E78" s="316"/>
      <c r="F78" s="316"/>
      <c r="G78" s="316"/>
      <c r="H78" s="316"/>
      <c r="I78" s="316"/>
    </row>
    <row r="79" spans="1:13" ht="12.75" customHeight="1">
      <c r="A79" s="316"/>
      <c r="B79" s="316"/>
      <c r="C79" s="316"/>
      <c r="D79" s="316"/>
      <c r="E79" s="316"/>
      <c r="F79" s="316"/>
      <c r="G79" s="316"/>
      <c r="H79" s="316"/>
      <c r="I79" s="316"/>
    </row>
    <row r="80" spans="1:13" ht="12.75" customHeight="1">
      <c r="A80" s="316"/>
      <c r="B80" s="316"/>
      <c r="C80" s="316"/>
      <c r="D80" s="316"/>
      <c r="E80" s="316"/>
      <c r="F80" s="316"/>
      <c r="G80" s="316"/>
      <c r="H80" s="316"/>
      <c r="I80" s="316"/>
    </row>
    <row r="81" spans="1:9" ht="12.75" customHeight="1">
      <c r="A81" s="316"/>
      <c r="B81" s="316"/>
      <c r="C81" s="316"/>
      <c r="D81" s="316"/>
      <c r="E81" s="316"/>
      <c r="F81" s="316"/>
      <c r="G81" s="316"/>
      <c r="H81" s="316"/>
      <c r="I81" s="316"/>
    </row>
    <row r="82" spans="1:9" ht="12.75" customHeight="1">
      <c r="A82" s="316"/>
      <c r="B82" s="316"/>
      <c r="C82" s="316"/>
      <c r="D82" s="316"/>
      <c r="E82" s="316"/>
      <c r="F82" s="316"/>
      <c r="G82" s="316"/>
      <c r="H82" s="316"/>
      <c r="I82" s="316"/>
    </row>
    <row r="83" spans="1:9" ht="12.75" customHeight="1">
      <c r="A83" s="316"/>
      <c r="B83" s="316"/>
      <c r="C83" s="316"/>
      <c r="D83" s="316"/>
      <c r="E83" s="316"/>
      <c r="F83" s="316"/>
      <c r="G83" s="316"/>
      <c r="H83" s="316"/>
      <c r="I83" s="316"/>
    </row>
    <row r="84" spans="1:9" ht="12.75" customHeight="1">
      <c r="A84" s="316"/>
      <c r="B84" s="316"/>
      <c r="C84" s="316"/>
      <c r="D84" s="316"/>
      <c r="E84" s="316"/>
      <c r="F84" s="316"/>
      <c r="G84" s="316"/>
      <c r="H84" s="316"/>
      <c r="I84" s="316"/>
    </row>
    <row r="85" spans="1:9" ht="12.75" customHeight="1">
      <c r="A85" s="316"/>
      <c r="B85" s="316"/>
      <c r="C85" s="316"/>
      <c r="D85" s="316"/>
      <c r="E85" s="316"/>
      <c r="F85" s="316"/>
      <c r="G85" s="316"/>
      <c r="H85" s="316"/>
      <c r="I85" s="316"/>
    </row>
    <row r="86" spans="1:9" ht="12.75" customHeight="1">
      <c r="A86" s="316"/>
      <c r="B86" s="316"/>
      <c r="C86" s="316"/>
      <c r="D86" s="316"/>
      <c r="E86" s="316"/>
      <c r="F86" s="316"/>
      <c r="G86" s="316"/>
      <c r="H86" s="316"/>
      <c r="I86" s="316"/>
    </row>
    <row r="87" spans="1:9" ht="12.75" customHeight="1">
      <c r="A87" s="316"/>
      <c r="B87" s="316"/>
      <c r="C87" s="316"/>
      <c r="D87" s="316"/>
      <c r="E87" s="316"/>
      <c r="F87" s="316"/>
      <c r="G87" s="316"/>
      <c r="H87" s="316"/>
      <c r="I87" s="316"/>
    </row>
    <row r="88" spans="1:9" ht="12.75" customHeight="1">
      <c r="A88" s="316"/>
      <c r="B88" s="316"/>
      <c r="C88" s="316"/>
      <c r="D88" s="316"/>
      <c r="E88" s="316"/>
      <c r="F88" s="316"/>
      <c r="G88" s="316"/>
      <c r="H88" s="316"/>
      <c r="I88" s="316"/>
    </row>
    <row r="89" spans="1:9" ht="12.75" customHeight="1">
      <c r="A89" s="316"/>
      <c r="B89" s="316"/>
      <c r="C89" s="316"/>
      <c r="D89" s="316"/>
      <c r="E89" s="316"/>
      <c r="F89" s="316"/>
      <c r="G89" s="316"/>
      <c r="H89" s="316"/>
      <c r="I89" s="316"/>
    </row>
    <row r="90" spans="1:9" ht="12.75" customHeight="1">
      <c r="A90" s="316"/>
      <c r="B90" s="316"/>
      <c r="C90" s="316"/>
      <c r="D90" s="316"/>
      <c r="E90" s="316"/>
      <c r="F90" s="316"/>
      <c r="G90" s="316"/>
      <c r="H90" s="316"/>
      <c r="I90" s="316"/>
    </row>
    <row r="91" spans="1:9" ht="12.75" customHeight="1">
      <c r="A91" s="316"/>
      <c r="B91" s="316"/>
      <c r="C91" s="316"/>
      <c r="D91" s="316"/>
      <c r="E91" s="316"/>
      <c r="F91" s="316"/>
      <c r="G91" s="316"/>
      <c r="H91" s="316"/>
      <c r="I91" s="316"/>
    </row>
    <row r="92" spans="1:9" ht="12.75" customHeight="1">
      <c r="A92" s="316"/>
      <c r="B92" s="316"/>
      <c r="C92" s="316"/>
      <c r="D92" s="316"/>
      <c r="E92" s="316"/>
      <c r="F92" s="316"/>
      <c r="G92" s="316"/>
      <c r="H92" s="316"/>
      <c r="I92" s="316"/>
    </row>
    <row r="93" spans="1:9" ht="12.75" customHeight="1">
      <c r="A93" s="316"/>
      <c r="B93" s="316"/>
      <c r="C93" s="316"/>
      <c r="D93" s="316"/>
      <c r="E93" s="316"/>
      <c r="F93" s="316"/>
      <c r="G93" s="316"/>
      <c r="H93" s="316"/>
      <c r="I93" s="316"/>
    </row>
    <row r="94" spans="1:9" ht="12.75" customHeight="1">
      <c r="A94" s="316"/>
      <c r="B94" s="316"/>
      <c r="C94" s="316"/>
      <c r="D94" s="316"/>
      <c r="E94" s="316"/>
      <c r="F94" s="316"/>
      <c r="G94" s="316"/>
      <c r="H94" s="316"/>
      <c r="I94" s="316"/>
    </row>
    <row r="95" spans="1:9" ht="12.75" customHeight="1">
      <c r="A95" s="316"/>
      <c r="B95" s="316"/>
      <c r="C95" s="316"/>
      <c r="D95" s="316"/>
      <c r="E95" s="316"/>
      <c r="F95" s="316"/>
      <c r="G95" s="316"/>
      <c r="H95" s="316"/>
      <c r="I95" s="316"/>
    </row>
    <row r="96" spans="1:9" ht="12.75" customHeight="1">
      <c r="A96" s="316"/>
      <c r="B96" s="316"/>
      <c r="C96" s="316"/>
      <c r="D96" s="316"/>
      <c r="E96" s="316"/>
      <c r="F96" s="316"/>
      <c r="G96" s="316"/>
      <c r="H96" s="316"/>
      <c r="I96" s="316"/>
    </row>
    <row r="97" spans="1:9" ht="12.75" customHeight="1">
      <c r="A97" s="316"/>
      <c r="B97" s="316"/>
      <c r="C97" s="316"/>
      <c r="D97" s="316"/>
      <c r="E97" s="316"/>
      <c r="F97" s="316"/>
      <c r="G97" s="316"/>
      <c r="H97" s="316"/>
      <c r="I97" s="316"/>
    </row>
    <row r="98" spans="1:9" ht="12.75" customHeight="1">
      <c r="A98" s="316"/>
      <c r="B98" s="316"/>
      <c r="C98" s="316"/>
      <c r="D98" s="316"/>
      <c r="E98" s="316"/>
      <c r="F98" s="316"/>
      <c r="G98" s="316"/>
      <c r="H98" s="316"/>
      <c r="I98" s="316"/>
    </row>
    <row r="99" spans="1:9" ht="12.75" customHeight="1">
      <c r="A99" s="316"/>
      <c r="B99" s="316"/>
      <c r="C99" s="316"/>
      <c r="D99" s="316"/>
      <c r="E99" s="316"/>
      <c r="F99" s="316"/>
      <c r="G99" s="316"/>
      <c r="H99" s="316"/>
      <c r="I99" s="316"/>
    </row>
    <row r="100" spans="1:9" ht="12.75" customHeight="1">
      <c r="A100" s="316"/>
      <c r="B100" s="316"/>
      <c r="C100" s="316"/>
      <c r="D100" s="316"/>
      <c r="E100" s="316"/>
      <c r="F100" s="316"/>
      <c r="G100" s="316"/>
      <c r="H100" s="316"/>
      <c r="I100" s="316"/>
    </row>
    <row r="101" spans="1:9" ht="12.75" customHeight="1">
      <c r="A101" s="316"/>
      <c r="B101" s="316"/>
      <c r="C101" s="316"/>
      <c r="D101" s="316"/>
      <c r="E101" s="316"/>
      <c r="F101" s="316"/>
      <c r="G101" s="316"/>
      <c r="H101" s="316"/>
      <c r="I101" s="316"/>
    </row>
    <row r="102" spans="1:9" ht="12.75" customHeight="1">
      <c r="A102" s="316"/>
      <c r="B102" s="316"/>
      <c r="C102" s="316"/>
      <c r="D102" s="316"/>
      <c r="E102" s="316"/>
      <c r="F102" s="316"/>
      <c r="G102" s="316"/>
      <c r="H102" s="316"/>
      <c r="I102" s="316"/>
    </row>
    <row r="103" spans="1:9" ht="12.75" customHeight="1">
      <c r="A103" s="316"/>
      <c r="B103" s="316"/>
      <c r="C103" s="316"/>
      <c r="D103" s="316"/>
      <c r="E103" s="316"/>
      <c r="F103" s="316"/>
      <c r="G103" s="316"/>
      <c r="H103" s="316"/>
      <c r="I103" s="316"/>
    </row>
    <row r="104" spans="1:9" ht="12.75" customHeight="1">
      <c r="A104" s="316"/>
      <c r="B104" s="316"/>
      <c r="C104" s="316"/>
      <c r="D104" s="316"/>
      <c r="E104" s="316"/>
      <c r="F104" s="316"/>
      <c r="G104" s="316"/>
      <c r="H104" s="316"/>
      <c r="I104" s="316"/>
    </row>
    <row r="105" spans="1:9" ht="12.75" customHeight="1">
      <c r="A105" s="316"/>
      <c r="B105" s="316"/>
      <c r="C105" s="316"/>
      <c r="D105" s="316"/>
      <c r="E105" s="316"/>
      <c r="F105" s="316"/>
      <c r="G105" s="316"/>
      <c r="H105" s="316"/>
      <c r="I105" s="316"/>
    </row>
    <row r="106" spans="1:9" ht="12.75" customHeight="1">
      <c r="A106" s="316"/>
      <c r="B106" s="316"/>
      <c r="C106" s="316"/>
      <c r="D106" s="316"/>
      <c r="E106" s="316"/>
      <c r="F106" s="316"/>
      <c r="G106" s="316"/>
      <c r="H106" s="316"/>
      <c r="I106" s="316"/>
    </row>
    <row r="107" spans="1:9" ht="12.75" customHeight="1">
      <c r="A107" s="316"/>
      <c r="B107" s="316"/>
      <c r="C107" s="316"/>
      <c r="D107" s="316"/>
      <c r="E107" s="316"/>
      <c r="F107" s="316"/>
      <c r="G107" s="316"/>
      <c r="H107" s="316"/>
      <c r="I107" s="316"/>
    </row>
    <row r="108" spans="1:9" ht="12.75" customHeight="1">
      <c r="A108" s="316"/>
      <c r="B108" s="316"/>
      <c r="C108" s="316"/>
      <c r="D108" s="316"/>
      <c r="E108" s="316"/>
      <c r="F108" s="316"/>
      <c r="G108" s="316"/>
      <c r="H108" s="316"/>
      <c r="I108" s="316"/>
    </row>
    <row r="109" spans="1:9" ht="12.75" customHeight="1">
      <c r="A109" s="316"/>
      <c r="B109" s="316"/>
      <c r="C109" s="316"/>
      <c r="D109" s="316"/>
      <c r="E109" s="316"/>
      <c r="F109" s="316"/>
      <c r="G109" s="316"/>
      <c r="H109" s="316"/>
      <c r="I109" s="316"/>
    </row>
    <row r="110" spans="1:9" ht="12.75" customHeight="1">
      <c r="A110" s="316"/>
      <c r="B110" s="316"/>
      <c r="C110" s="316"/>
      <c r="D110" s="316"/>
      <c r="E110" s="316"/>
      <c r="F110" s="316"/>
      <c r="G110" s="316"/>
      <c r="H110" s="316"/>
      <c r="I110" s="316"/>
    </row>
    <row r="111" spans="1:9" ht="12.75" customHeight="1">
      <c r="A111" s="316"/>
      <c r="B111" s="316"/>
      <c r="C111" s="316"/>
      <c r="D111" s="316"/>
      <c r="E111" s="316"/>
      <c r="F111" s="316"/>
      <c r="G111" s="316"/>
      <c r="H111" s="316"/>
      <c r="I111" s="316"/>
    </row>
    <row r="112" spans="1:9" ht="12.75" customHeight="1">
      <c r="A112" s="316"/>
      <c r="B112" s="316"/>
      <c r="C112" s="316"/>
      <c r="D112" s="316"/>
      <c r="E112" s="316"/>
      <c r="F112" s="316"/>
      <c r="G112" s="316"/>
      <c r="H112" s="316"/>
      <c r="I112" s="316"/>
    </row>
    <row r="113" spans="1:9" ht="12.75" customHeight="1">
      <c r="A113" s="316"/>
      <c r="B113" s="316"/>
      <c r="C113" s="316"/>
      <c r="D113" s="316"/>
      <c r="E113" s="316"/>
      <c r="F113" s="316"/>
      <c r="G113" s="316"/>
      <c r="H113" s="316"/>
      <c r="I113" s="316"/>
    </row>
    <row r="114" spans="1:9" ht="12.75" customHeight="1">
      <c r="A114" s="316"/>
      <c r="B114" s="316"/>
      <c r="C114" s="316"/>
      <c r="D114" s="316"/>
      <c r="E114" s="316"/>
      <c r="F114" s="316"/>
      <c r="G114" s="316"/>
      <c r="H114" s="316"/>
      <c r="I114" s="316"/>
    </row>
    <row r="115" spans="1:9" ht="12.75" customHeight="1">
      <c r="A115" s="316"/>
      <c r="B115" s="316"/>
      <c r="C115" s="316"/>
      <c r="D115" s="316"/>
      <c r="E115" s="316"/>
      <c r="F115" s="316"/>
      <c r="G115" s="316"/>
      <c r="H115" s="316"/>
      <c r="I115" s="316"/>
    </row>
    <row r="116" spans="1:9" ht="12.75" customHeight="1">
      <c r="A116" s="316"/>
      <c r="B116" s="316"/>
      <c r="C116" s="316"/>
      <c r="D116" s="316"/>
      <c r="E116" s="316"/>
      <c r="F116" s="316"/>
      <c r="G116" s="316"/>
      <c r="H116" s="316"/>
      <c r="I116" s="316"/>
    </row>
    <row r="117" spans="1:9" ht="12.75" customHeight="1">
      <c r="A117" s="316"/>
      <c r="B117" s="316"/>
      <c r="C117" s="316"/>
      <c r="D117" s="316"/>
      <c r="E117" s="316"/>
      <c r="F117" s="316"/>
      <c r="G117" s="316"/>
      <c r="H117" s="316"/>
      <c r="I117" s="316"/>
    </row>
    <row r="118" spans="1:9" ht="12.75" customHeight="1">
      <c r="A118" s="316"/>
      <c r="B118" s="316"/>
      <c r="C118" s="316"/>
      <c r="D118" s="316"/>
      <c r="E118" s="316"/>
      <c r="F118" s="316"/>
      <c r="G118" s="316"/>
      <c r="H118" s="316"/>
      <c r="I118" s="316"/>
    </row>
    <row r="119" spans="1:9" ht="12.75" customHeight="1">
      <c r="A119" s="316"/>
      <c r="B119" s="316"/>
      <c r="C119" s="316"/>
      <c r="D119" s="316"/>
      <c r="E119" s="316"/>
      <c r="F119" s="316"/>
      <c r="G119" s="316"/>
      <c r="H119" s="316"/>
      <c r="I119" s="316"/>
    </row>
    <row r="120" spans="1:9" ht="12.75" customHeight="1">
      <c r="A120" s="316"/>
      <c r="B120" s="316"/>
      <c r="C120" s="316"/>
      <c r="D120" s="316"/>
      <c r="E120" s="316"/>
      <c r="F120" s="316"/>
      <c r="G120" s="316"/>
      <c r="H120" s="316"/>
      <c r="I120" s="316"/>
    </row>
    <row r="121" spans="1:9" ht="12.75" customHeight="1">
      <c r="A121" s="316"/>
      <c r="B121" s="316"/>
      <c r="C121" s="316"/>
      <c r="D121" s="316"/>
      <c r="E121" s="316"/>
      <c r="F121" s="316"/>
      <c r="G121" s="316"/>
      <c r="H121" s="316"/>
      <c r="I121" s="316"/>
    </row>
    <row r="122" spans="1:9" ht="12.75" customHeight="1">
      <c r="A122" s="316"/>
      <c r="B122" s="316"/>
      <c r="C122" s="316"/>
      <c r="D122" s="316"/>
      <c r="E122" s="316"/>
      <c r="F122" s="316"/>
      <c r="G122" s="316"/>
      <c r="H122" s="316"/>
      <c r="I122" s="316"/>
    </row>
    <row r="123" spans="1:9" ht="12.75" customHeight="1">
      <c r="A123" s="316"/>
      <c r="B123" s="316"/>
      <c r="C123" s="316"/>
      <c r="D123" s="316"/>
      <c r="E123" s="316"/>
      <c r="F123" s="316"/>
      <c r="G123" s="316"/>
      <c r="H123" s="316"/>
      <c r="I123" s="316"/>
    </row>
    <row r="124" spans="1:9" ht="12.75" customHeight="1">
      <c r="A124" s="316"/>
      <c r="B124" s="316"/>
      <c r="C124" s="316"/>
      <c r="D124" s="316"/>
      <c r="E124" s="316"/>
      <c r="F124" s="316"/>
      <c r="G124" s="316"/>
      <c r="H124" s="316"/>
      <c r="I124" s="316"/>
    </row>
    <row r="125" spans="1:9" ht="12.75" customHeight="1">
      <c r="A125" s="316"/>
      <c r="B125" s="316"/>
      <c r="C125" s="316"/>
      <c r="D125" s="316"/>
      <c r="E125" s="316"/>
      <c r="F125" s="316"/>
      <c r="G125" s="316"/>
      <c r="H125" s="316"/>
      <c r="I125" s="316"/>
    </row>
    <row r="126" spans="1:9" ht="12.75" customHeight="1">
      <c r="A126" s="316"/>
      <c r="B126" s="316"/>
      <c r="C126" s="316"/>
      <c r="D126" s="316"/>
      <c r="E126" s="316"/>
      <c r="F126" s="316"/>
      <c r="G126" s="316"/>
      <c r="H126" s="316"/>
      <c r="I126" s="316"/>
    </row>
    <row r="127" spans="1:9" ht="12.75" customHeight="1">
      <c r="A127" s="316"/>
      <c r="B127" s="316"/>
      <c r="C127" s="316"/>
      <c r="D127" s="316"/>
      <c r="E127" s="316"/>
      <c r="F127" s="316"/>
      <c r="G127" s="316"/>
      <c r="H127" s="316"/>
      <c r="I127" s="316"/>
    </row>
    <row r="128" spans="1:9" ht="12.75" customHeight="1">
      <c r="A128" s="316"/>
      <c r="B128" s="316"/>
      <c r="C128" s="316"/>
      <c r="D128" s="316"/>
      <c r="E128" s="316"/>
      <c r="F128" s="316"/>
      <c r="G128" s="316"/>
      <c r="H128" s="316"/>
      <c r="I128" s="316"/>
    </row>
    <row r="129" spans="1:9" ht="12.75" customHeight="1">
      <c r="A129" s="316"/>
      <c r="B129" s="316"/>
      <c r="C129" s="316"/>
      <c r="D129" s="316"/>
      <c r="E129" s="316"/>
      <c r="F129" s="316"/>
      <c r="G129" s="316"/>
      <c r="H129" s="316"/>
      <c r="I129" s="316"/>
    </row>
    <row r="130" spans="1:9" ht="12.75" customHeight="1">
      <c r="A130" s="316"/>
      <c r="B130" s="316"/>
      <c r="C130" s="316"/>
      <c r="D130" s="316"/>
      <c r="E130" s="316"/>
      <c r="F130" s="316"/>
      <c r="G130" s="316"/>
      <c r="H130" s="316"/>
      <c r="I130" s="316"/>
    </row>
    <row r="131" spans="1:9" ht="12.75" customHeight="1">
      <c r="A131" s="316"/>
      <c r="B131" s="316"/>
      <c r="C131" s="316"/>
      <c r="D131" s="316"/>
      <c r="E131" s="316"/>
      <c r="F131" s="316"/>
      <c r="G131" s="316"/>
      <c r="H131" s="316"/>
      <c r="I131" s="316"/>
    </row>
    <row r="132" spans="1:9" ht="12.75" customHeight="1">
      <c r="A132" s="316"/>
      <c r="B132" s="316"/>
      <c r="C132" s="316"/>
      <c r="D132" s="316"/>
      <c r="E132" s="316"/>
      <c r="F132" s="316"/>
      <c r="G132" s="316"/>
      <c r="H132" s="316"/>
      <c r="I132" s="316"/>
    </row>
    <row r="133" spans="1:9" ht="12.75" customHeight="1">
      <c r="A133" s="316"/>
      <c r="B133" s="316"/>
      <c r="C133" s="316"/>
      <c r="D133" s="316"/>
      <c r="E133" s="316"/>
      <c r="F133" s="316"/>
      <c r="G133" s="316"/>
      <c r="H133" s="316"/>
      <c r="I133" s="316"/>
    </row>
    <row r="134" spans="1:9" ht="12.75" customHeight="1">
      <c r="A134" s="316"/>
      <c r="B134" s="316"/>
      <c r="C134" s="316"/>
      <c r="D134" s="316"/>
      <c r="E134" s="316"/>
      <c r="F134" s="316"/>
      <c r="G134" s="316"/>
      <c r="H134" s="316"/>
      <c r="I134" s="316"/>
    </row>
    <row r="135" spans="1:9" ht="12.75" customHeight="1">
      <c r="A135" s="316"/>
      <c r="B135" s="316"/>
      <c r="C135" s="316"/>
      <c r="D135" s="316"/>
      <c r="E135" s="316"/>
      <c r="F135" s="316"/>
      <c r="G135" s="316"/>
      <c r="H135" s="316"/>
      <c r="I135" s="316"/>
    </row>
    <row r="136" spans="1:9" ht="12.75" customHeight="1">
      <c r="A136" s="316"/>
      <c r="B136" s="316"/>
      <c r="C136" s="316"/>
      <c r="D136" s="316"/>
      <c r="E136" s="316"/>
      <c r="F136" s="316"/>
      <c r="G136" s="316"/>
      <c r="H136" s="316"/>
      <c r="I136" s="316"/>
    </row>
    <row r="137" spans="1:9" ht="12.75" customHeight="1">
      <c r="A137" s="316"/>
      <c r="B137" s="316"/>
      <c r="C137" s="316"/>
      <c r="D137" s="316"/>
      <c r="E137" s="316"/>
      <c r="F137" s="316"/>
      <c r="G137" s="316"/>
      <c r="H137" s="316"/>
      <c r="I137" s="316"/>
    </row>
    <row r="138" spans="1:9" ht="12.75" customHeight="1">
      <c r="A138" s="316"/>
      <c r="B138" s="316"/>
      <c r="C138" s="316"/>
      <c r="D138" s="316"/>
      <c r="E138" s="316"/>
      <c r="F138" s="316"/>
      <c r="G138" s="316"/>
      <c r="H138" s="316"/>
      <c r="I138" s="316"/>
    </row>
    <row r="139" spans="1:9" ht="12.75" customHeight="1">
      <c r="A139" s="316"/>
      <c r="B139" s="316"/>
      <c r="C139" s="316"/>
      <c r="D139" s="316"/>
      <c r="E139" s="316"/>
      <c r="F139" s="316"/>
      <c r="G139" s="316"/>
      <c r="H139" s="316"/>
      <c r="I139" s="316"/>
    </row>
    <row r="140" spans="1:9" ht="12.75" customHeight="1">
      <c r="A140" s="316"/>
      <c r="B140" s="316"/>
      <c r="C140" s="316"/>
      <c r="D140" s="316"/>
      <c r="E140" s="316"/>
      <c r="F140" s="316"/>
      <c r="G140" s="316"/>
      <c r="H140" s="316"/>
      <c r="I140" s="316"/>
    </row>
    <row r="141" spans="1:9" ht="12.75" customHeight="1">
      <c r="A141" s="316"/>
      <c r="B141" s="316"/>
      <c r="C141" s="316"/>
      <c r="D141" s="316"/>
      <c r="E141" s="316"/>
      <c r="F141" s="316"/>
      <c r="G141" s="316"/>
      <c r="H141" s="316"/>
      <c r="I141" s="316"/>
    </row>
    <row r="142" spans="1:9" ht="12.75" customHeight="1">
      <c r="A142" s="316"/>
      <c r="B142" s="316"/>
      <c r="C142" s="316"/>
      <c r="D142" s="316"/>
      <c r="E142" s="316"/>
      <c r="F142" s="316"/>
      <c r="G142" s="316"/>
      <c r="H142" s="316"/>
      <c r="I142" s="316"/>
    </row>
    <row r="143" spans="1:9" ht="12.75" customHeight="1">
      <c r="A143" s="316"/>
      <c r="B143" s="316"/>
      <c r="C143" s="316"/>
      <c r="D143" s="316"/>
      <c r="E143" s="316"/>
      <c r="F143" s="316"/>
      <c r="G143" s="316"/>
      <c r="H143" s="316"/>
      <c r="I143" s="316"/>
    </row>
    <row r="144" spans="1:9" ht="12.75" customHeight="1">
      <c r="A144" s="316"/>
      <c r="B144" s="316"/>
      <c r="C144" s="316"/>
      <c r="D144" s="316"/>
      <c r="E144" s="316"/>
      <c r="F144" s="316"/>
      <c r="G144" s="316"/>
      <c r="H144" s="316"/>
      <c r="I144" s="316"/>
    </row>
    <row r="145" spans="1:9" ht="12.75" customHeight="1">
      <c r="A145" s="316"/>
      <c r="B145" s="316"/>
      <c r="C145" s="316"/>
      <c r="D145" s="316"/>
      <c r="E145" s="316"/>
      <c r="F145" s="316"/>
      <c r="G145" s="316"/>
      <c r="H145" s="316"/>
      <c r="I145" s="316"/>
    </row>
    <row r="146" spans="1:9" ht="12.75" customHeight="1">
      <c r="A146" s="316"/>
      <c r="B146" s="316"/>
      <c r="C146" s="316"/>
      <c r="D146" s="316"/>
      <c r="E146" s="316"/>
      <c r="F146" s="316"/>
      <c r="G146" s="316"/>
      <c r="H146" s="316"/>
      <c r="I146" s="316"/>
    </row>
    <row r="147" spans="1:9" ht="12.75" customHeight="1">
      <c r="A147" s="316"/>
      <c r="B147" s="316"/>
      <c r="C147" s="316"/>
      <c r="D147" s="316"/>
      <c r="E147" s="316"/>
      <c r="F147" s="316"/>
      <c r="G147" s="316"/>
      <c r="H147" s="316"/>
      <c r="I147" s="316"/>
    </row>
    <row r="148" spans="1:9" ht="12.75" customHeight="1">
      <c r="A148" s="316"/>
      <c r="B148" s="316"/>
      <c r="C148" s="316"/>
      <c r="D148" s="316"/>
      <c r="E148" s="316"/>
      <c r="F148" s="316"/>
      <c r="G148" s="316"/>
      <c r="H148" s="316"/>
      <c r="I148" s="316"/>
    </row>
    <row r="149" spans="1:9" ht="12.75" customHeight="1">
      <c r="A149" s="316"/>
      <c r="B149" s="316"/>
      <c r="C149" s="316"/>
      <c r="D149" s="316"/>
      <c r="E149" s="316"/>
      <c r="F149" s="316"/>
      <c r="G149" s="316"/>
      <c r="H149" s="316"/>
      <c r="I149" s="316"/>
    </row>
    <row r="150" spans="1:9" ht="12.75" customHeight="1">
      <c r="A150" s="316"/>
      <c r="B150" s="316"/>
      <c r="C150" s="316"/>
      <c r="D150" s="316"/>
      <c r="E150" s="316"/>
      <c r="F150" s="316"/>
      <c r="G150" s="316"/>
      <c r="H150" s="316"/>
      <c r="I150" s="316"/>
    </row>
    <row r="151" spans="1:9" ht="12.75" customHeight="1">
      <c r="A151" s="316"/>
      <c r="B151" s="316"/>
      <c r="C151" s="316"/>
      <c r="D151" s="316"/>
      <c r="E151" s="316"/>
      <c r="F151" s="316"/>
      <c r="G151" s="316"/>
      <c r="H151" s="316"/>
      <c r="I151" s="316"/>
    </row>
    <row r="152" spans="1:9" ht="12.75" customHeight="1">
      <c r="A152" s="316"/>
      <c r="B152" s="316"/>
      <c r="C152" s="316"/>
      <c r="D152" s="316"/>
      <c r="E152" s="316"/>
      <c r="F152" s="316"/>
      <c r="G152" s="316"/>
      <c r="H152" s="316"/>
      <c r="I152" s="316"/>
    </row>
    <row r="153" spans="1:9" ht="12.75" customHeight="1">
      <c r="A153" s="316"/>
      <c r="B153" s="316"/>
      <c r="C153" s="316"/>
      <c r="D153" s="316"/>
      <c r="E153" s="316"/>
      <c r="F153" s="316"/>
      <c r="G153" s="316"/>
      <c r="H153" s="316"/>
      <c r="I153" s="316"/>
    </row>
    <row r="154" spans="1:9" ht="12.75" customHeight="1">
      <c r="A154" s="316"/>
      <c r="B154" s="316"/>
      <c r="C154" s="316"/>
      <c r="D154" s="316"/>
      <c r="E154" s="316"/>
      <c r="F154" s="316"/>
      <c r="G154" s="316"/>
      <c r="H154" s="316"/>
      <c r="I154" s="316"/>
    </row>
    <row r="155" spans="1:9" ht="12.75" customHeight="1">
      <c r="A155" s="316"/>
      <c r="B155" s="316"/>
      <c r="C155" s="316"/>
      <c r="D155" s="316"/>
      <c r="E155" s="316"/>
      <c r="F155" s="316"/>
      <c r="G155" s="316"/>
      <c r="H155" s="316"/>
      <c r="I155" s="316"/>
    </row>
    <row r="156" spans="1:9" ht="12.75" customHeight="1">
      <c r="A156" s="316"/>
      <c r="B156" s="316"/>
      <c r="C156" s="316"/>
      <c r="D156" s="316"/>
      <c r="E156" s="316"/>
      <c r="F156" s="316"/>
      <c r="G156" s="316"/>
      <c r="H156" s="316"/>
      <c r="I156" s="316"/>
    </row>
    <row r="157" spans="1:9" ht="12.75" customHeight="1">
      <c r="A157" s="316"/>
      <c r="B157" s="316"/>
      <c r="C157" s="316"/>
      <c r="D157" s="316"/>
      <c r="E157" s="316"/>
      <c r="F157" s="316"/>
      <c r="G157" s="316"/>
      <c r="H157" s="316"/>
      <c r="I157" s="316"/>
    </row>
    <row r="158" spans="1:9" ht="12.75" customHeight="1">
      <c r="A158" s="316"/>
      <c r="B158" s="316"/>
      <c r="C158" s="316"/>
      <c r="D158" s="316"/>
      <c r="E158" s="316"/>
      <c r="F158" s="316"/>
      <c r="G158" s="316"/>
      <c r="H158" s="316"/>
      <c r="I158" s="316"/>
    </row>
    <row r="159" spans="1:9" ht="12.75" customHeight="1">
      <c r="A159" s="316"/>
      <c r="B159" s="316"/>
      <c r="C159" s="316"/>
      <c r="D159" s="316"/>
      <c r="E159" s="316"/>
      <c r="F159" s="316"/>
      <c r="G159" s="316"/>
      <c r="H159" s="316"/>
      <c r="I159" s="316"/>
    </row>
    <row r="160" spans="1:9" ht="12.75" customHeight="1">
      <c r="A160" s="316"/>
      <c r="B160" s="316"/>
      <c r="C160" s="316"/>
      <c r="D160" s="316"/>
      <c r="E160" s="316"/>
      <c r="F160" s="316"/>
      <c r="G160" s="316"/>
      <c r="H160" s="316"/>
      <c r="I160" s="316"/>
    </row>
    <row r="161" spans="1:9" ht="12.75" customHeight="1">
      <c r="A161" s="316"/>
      <c r="B161" s="316"/>
      <c r="C161" s="316"/>
      <c r="D161" s="316"/>
      <c r="E161" s="316"/>
      <c r="F161" s="316"/>
      <c r="G161" s="316"/>
      <c r="H161" s="316"/>
      <c r="I161" s="316"/>
    </row>
    <row r="162" spans="1:9" ht="12.75" customHeight="1">
      <c r="A162" s="316"/>
      <c r="B162" s="316"/>
      <c r="C162" s="316"/>
      <c r="D162" s="316"/>
      <c r="E162" s="316"/>
      <c r="F162" s="316"/>
      <c r="G162" s="316"/>
      <c r="H162" s="316"/>
      <c r="I162" s="316"/>
    </row>
    <row r="163" spans="1:9" ht="12.75" customHeight="1">
      <c r="A163" s="316"/>
      <c r="B163" s="316"/>
      <c r="C163" s="316"/>
      <c r="D163" s="316"/>
      <c r="E163" s="316"/>
      <c r="F163" s="316"/>
      <c r="G163" s="316"/>
      <c r="H163" s="316"/>
      <c r="I163" s="316"/>
    </row>
    <row r="164" spans="1:9" ht="12.75" customHeight="1">
      <c r="A164" s="316"/>
      <c r="B164" s="316"/>
      <c r="C164" s="316"/>
      <c r="D164" s="316"/>
      <c r="E164" s="316"/>
      <c r="F164" s="316"/>
      <c r="G164" s="316"/>
      <c r="H164" s="316"/>
      <c r="I164" s="316"/>
    </row>
    <row r="165" spans="1:9" ht="12.75" customHeight="1">
      <c r="A165" s="316"/>
      <c r="B165" s="316"/>
      <c r="C165" s="316"/>
      <c r="D165" s="316"/>
      <c r="E165" s="316"/>
      <c r="F165" s="316"/>
      <c r="G165" s="316"/>
      <c r="H165" s="316"/>
      <c r="I165" s="316"/>
    </row>
    <row r="166" spans="1:9" ht="12.75" customHeight="1">
      <c r="A166" s="316"/>
      <c r="B166" s="316"/>
      <c r="C166" s="316"/>
      <c r="D166" s="316"/>
      <c r="E166" s="316"/>
      <c r="F166" s="316"/>
      <c r="G166" s="316"/>
      <c r="H166" s="316"/>
      <c r="I166" s="316"/>
    </row>
    <row r="167" spans="1:9" ht="12.75" customHeight="1">
      <c r="A167" s="316"/>
      <c r="B167" s="316"/>
      <c r="C167" s="316"/>
      <c r="D167" s="316"/>
      <c r="E167" s="316"/>
      <c r="F167" s="316"/>
      <c r="G167" s="316"/>
      <c r="H167" s="316"/>
      <c r="I167" s="316"/>
    </row>
    <row r="168" spans="1:9" ht="12.75" customHeight="1">
      <c r="A168" s="316"/>
      <c r="B168" s="316"/>
      <c r="C168" s="316"/>
      <c r="D168" s="316"/>
      <c r="E168" s="316"/>
      <c r="F168" s="316"/>
      <c r="G168" s="316"/>
      <c r="H168" s="316"/>
      <c r="I168" s="316"/>
    </row>
    <row r="169" spans="1:9" ht="12.75" customHeight="1">
      <c r="A169" s="316"/>
      <c r="B169" s="316"/>
      <c r="C169" s="316"/>
      <c r="D169" s="316"/>
      <c r="E169" s="316"/>
      <c r="F169" s="316"/>
      <c r="G169" s="316"/>
      <c r="H169" s="316"/>
      <c r="I169" s="316"/>
    </row>
    <row r="170" spans="1:9" ht="12.75" customHeight="1">
      <c r="A170" s="316"/>
      <c r="B170" s="316"/>
      <c r="C170" s="316"/>
      <c r="D170" s="316"/>
      <c r="E170" s="316"/>
      <c r="F170" s="316"/>
      <c r="G170" s="316"/>
      <c r="H170" s="316"/>
      <c r="I170" s="316"/>
    </row>
    <row r="171" spans="1:9" ht="12.75" customHeight="1">
      <c r="A171" s="316"/>
      <c r="B171" s="316"/>
      <c r="C171" s="316"/>
      <c r="D171" s="316"/>
      <c r="E171" s="316"/>
      <c r="F171" s="316"/>
      <c r="G171" s="316"/>
      <c r="H171" s="316"/>
      <c r="I171" s="316"/>
    </row>
    <row r="172" spans="1:9" ht="12.75" customHeight="1">
      <c r="A172" s="316"/>
      <c r="B172" s="316"/>
      <c r="C172" s="316"/>
      <c r="D172" s="316"/>
      <c r="E172" s="316"/>
      <c r="F172" s="316"/>
      <c r="G172" s="316"/>
      <c r="H172" s="316"/>
      <c r="I172" s="316"/>
    </row>
    <row r="173" spans="1:9" ht="12.75" customHeight="1">
      <c r="A173" s="316"/>
      <c r="B173" s="316"/>
      <c r="C173" s="316"/>
      <c r="D173" s="316"/>
      <c r="E173" s="316"/>
      <c r="F173" s="316"/>
      <c r="G173" s="316"/>
      <c r="H173" s="316"/>
      <c r="I173" s="316"/>
    </row>
    <row r="174" spans="1:9" ht="12.75" customHeight="1">
      <c r="A174" s="316"/>
      <c r="B174" s="316"/>
      <c r="C174" s="316"/>
      <c r="D174" s="316"/>
      <c r="E174" s="316"/>
      <c r="F174" s="316"/>
      <c r="G174" s="316"/>
      <c r="H174" s="316"/>
      <c r="I174" s="316"/>
    </row>
    <row r="175" spans="1:9" ht="12.75" customHeight="1">
      <c r="A175" s="316"/>
      <c r="B175" s="316"/>
      <c r="C175" s="316"/>
      <c r="D175" s="316"/>
      <c r="E175" s="316"/>
      <c r="F175" s="316"/>
      <c r="G175" s="316"/>
      <c r="H175" s="316"/>
      <c r="I175" s="316"/>
    </row>
    <row r="176" spans="1:9" ht="12.75" customHeight="1">
      <c r="A176" s="316"/>
      <c r="B176" s="316"/>
      <c r="C176" s="316"/>
      <c r="D176" s="316"/>
      <c r="E176" s="316"/>
      <c r="F176" s="316"/>
      <c r="G176" s="316"/>
      <c r="H176" s="316"/>
      <c r="I176" s="316"/>
    </row>
    <row r="177" spans="1:9" ht="12.75" customHeight="1">
      <c r="A177" s="316"/>
      <c r="B177" s="316"/>
      <c r="C177" s="316"/>
      <c r="D177" s="316"/>
      <c r="E177" s="316"/>
      <c r="F177" s="316"/>
      <c r="G177" s="316"/>
      <c r="H177" s="316"/>
      <c r="I177" s="316"/>
    </row>
    <row r="178" spans="1:9" ht="12.75" customHeight="1">
      <c r="A178" s="316"/>
      <c r="B178" s="316"/>
      <c r="C178" s="316"/>
      <c r="D178" s="316"/>
      <c r="E178" s="316"/>
      <c r="F178" s="316"/>
      <c r="G178" s="316"/>
      <c r="H178" s="316"/>
      <c r="I178" s="316"/>
    </row>
    <row r="179" spans="1:9" ht="12.75" customHeight="1">
      <c r="A179" s="316"/>
      <c r="B179" s="316"/>
      <c r="C179" s="316"/>
      <c r="D179" s="316"/>
      <c r="E179" s="316"/>
      <c r="F179" s="316"/>
      <c r="G179" s="316"/>
      <c r="H179" s="316"/>
      <c r="I179" s="316"/>
    </row>
    <row r="180" spans="1:9" ht="12.75" customHeight="1">
      <c r="A180" s="316"/>
      <c r="B180" s="316"/>
      <c r="C180" s="316"/>
      <c r="D180" s="316"/>
      <c r="E180" s="316"/>
      <c r="F180" s="316"/>
      <c r="G180" s="316"/>
      <c r="H180" s="316"/>
      <c r="I180" s="316"/>
    </row>
    <row r="181" spans="1:9" ht="12.75" customHeight="1">
      <c r="A181" s="316"/>
      <c r="B181" s="316"/>
      <c r="C181" s="316"/>
      <c r="D181" s="316"/>
      <c r="E181" s="316"/>
      <c r="F181" s="316"/>
      <c r="G181" s="316"/>
      <c r="H181" s="316"/>
      <c r="I181" s="316"/>
    </row>
    <row r="182" spans="1:9" ht="12.75" customHeight="1">
      <c r="A182" s="316"/>
      <c r="B182" s="316"/>
      <c r="C182" s="316"/>
      <c r="D182" s="316"/>
      <c r="E182" s="316"/>
      <c r="F182" s="316"/>
      <c r="G182" s="316"/>
      <c r="H182" s="316"/>
      <c r="I182" s="316"/>
    </row>
    <row r="183" spans="1:9" ht="12.75" customHeight="1">
      <c r="A183" s="316"/>
      <c r="B183" s="316"/>
      <c r="C183" s="316"/>
      <c r="D183" s="316"/>
      <c r="E183" s="316"/>
      <c r="F183" s="316"/>
      <c r="G183" s="316"/>
      <c r="H183" s="316"/>
      <c r="I183" s="316"/>
    </row>
    <row r="184" spans="1:9" ht="12.75" customHeight="1">
      <c r="A184" s="316"/>
      <c r="B184" s="316"/>
      <c r="C184" s="316"/>
      <c r="D184" s="316"/>
      <c r="E184" s="316"/>
      <c r="F184" s="316"/>
      <c r="G184" s="316"/>
      <c r="H184" s="316"/>
      <c r="I184" s="316"/>
    </row>
    <row r="185" spans="1:9" ht="12.75" customHeight="1">
      <c r="A185" s="316"/>
      <c r="B185" s="316"/>
      <c r="C185" s="316"/>
      <c r="D185" s="316"/>
      <c r="E185" s="316"/>
      <c r="F185" s="316"/>
      <c r="G185" s="316"/>
      <c r="H185" s="316"/>
      <c r="I185" s="316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80" type="noConversion"/>
  <printOptions horizontalCentered="1" verticalCentered="1"/>
  <pageMargins left="0" right="0" top="0" bottom="0" header="0" footer="0"/>
  <pageSetup paperSize="9" scale="5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B4D572"/>
    <pageSetUpPr fitToPage="1"/>
  </sheetPr>
  <dimension ref="A1:AF186"/>
  <sheetViews>
    <sheetView view="pageBreakPreview" zoomScale="70" zoomScaleNormal="70" zoomScaleSheetLayoutView="100" workbookViewId="0">
      <selection activeCell="D31" sqref="A1:J32"/>
    </sheetView>
  </sheetViews>
  <sheetFormatPr defaultColWidth="9" defaultRowHeight="12.75" customHeight="1"/>
  <cols>
    <col min="1" max="1" width="1.640625" style="3" customWidth="1"/>
    <col min="2" max="2" width="13.5" style="4" customWidth="1"/>
    <col min="3" max="3" width="16.640625" style="4" customWidth="1"/>
    <col min="4" max="5" width="23.35546875" style="4" customWidth="1"/>
    <col min="6" max="6" width="24.7109375" style="4" customWidth="1"/>
    <col min="7" max="10" width="23.35546875" style="4" customWidth="1"/>
    <col min="11" max="11" width="1.640625" style="4" customWidth="1"/>
    <col min="12" max="32" width="9" style="2"/>
    <col min="33" max="16384" width="9" style="1"/>
  </cols>
  <sheetData>
    <row r="1" spans="1:11" ht="91.5" customHeight="1">
      <c r="B1" s="427"/>
      <c r="C1" s="428"/>
      <c r="D1" s="428"/>
      <c r="E1" s="428"/>
      <c r="F1" s="428"/>
      <c r="G1" s="428"/>
      <c r="H1" s="428"/>
      <c r="I1" s="428"/>
      <c r="J1" s="429"/>
      <c r="K1" s="3"/>
    </row>
    <row r="2" spans="1:11" ht="21" customHeight="1">
      <c r="B2" s="434" t="s">
        <v>14</v>
      </c>
      <c r="C2" s="435"/>
      <c r="D2" s="239" t="s">
        <v>309</v>
      </c>
      <c r="E2" s="240" t="s">
        <v>307</v>
      </c>
      <c r="F2" s="240" t="s">
        <v>168</v>
      </c>
      <c r="G2" s="240" t="s">
        <v>169</v>
      </c>
      <c r="H2" s="240" t="s">
        <v>295</v>
      </c>
      <c r="I2" s="241" t="s">
        <v>170</v>
      </c>
      <c r="J2" s="242" t="s">
        <v>299</v>
      </c>
      <c r="K2" s="3"/>
    </row>
    <row r="3" spans="1:11" ht="21" customHeight="1">
      <c r="B3" s="436"/>
      <c r="C3" s="437"/>
      <c r="D3" s="243" t="s">
        <v>207</v>
      </c>
      <c r="E3" s="228" t="s">
        <v>207</v>
      </c>
      <c r="F3" s="228" t="s">
        <v>207</v>
      </c>
      <c r="G3" s="228" t="s">
        <v>207</v>
      </c>
      <c r="H3" s="228" t="s">
        <v>207</v>
      </c>
      <c r="I3" s="244" t="s">
        <v>208</v>
      </c>
      <c r="J3" s="245" t="s">
        <v>208</v>
      </c>
      <c r="K3" s="3"/>
    </row>
    <row r="4" spans="1:11" ht="21" customHeight="1">
      <c r="B4" s="436"/>
      <c r="C4" s="437"/>
      <c r="D4" s="246">
        <v>45754</v>
      </c>
      <c r="E4" s="247">
        <f>D4+1</f>
        <v>45755</v>
      </c>
      <c r="F4" s="247">
        <f>D4+2</f>
        <v>45756</v>
      </c>
      <c r="G4" s="247">
        <f>D4+3</f>
        <v>45757</v>
      </c>
      <c r="H4" s="247">
        <f>D4+4</f>
        <v>45758</v>
      </c>
      <c r="I4" s="247">
        <f>D4+5</f>
        <v>45759</v>
      </c>
      <c r="J4" s="248">
        <f>D4+6</f>
        <v>45760</v>
      </c>
      <c r="K4" s="3"/>
    </row>
    <row r="5" spans="1:11" s="2" customFormat="1" ht="103.5" customHeight="1">
      <c r="A5" s="3"/>
      <c r="B5" s="249" t="s">
        <v>171</v>
      </c>
      <c r="C5" s="425" t="s">
        <v>188</v>
      </c>
      <c r="D5" s="194" t="s">
        <v>2</v>
      </c>
      <c r="E5" s="13" t="s">
        <v>191</v>
      </c>
      <c r="F5" s="13" t="s">
        <v>507</v>
      </c>
      <c r="G5" s="13" t="s">
        <v>494</v>
      </c>
      <c r="H5" s="13" t="s">
        <v>161</v>
      </c>
      <c r="I5" s="13" t="s">
        <v>120</v>
      </c>
      <c r="J5" s="184" t="s">
        <v>216</v>
      </c>
      <c r="K5" s="3"/>
    </row>
    <row r="6" spans="1:11" s="2" customFormat="1" ht="28.5" customHeight="1">
      <c r="A6" s="3"/>
      <c r="B6" s="250"/>
      <c r="C6" s="426"/>
      <c r="D6" s="195" t="s">
        <v>306</v>
      </c>
      <c r="E6" s="9" t="s">
        <v>306</v>
      </c>
      <c r="F6" s="9" t="s">
        <v>306</v>
      </c>
      <c r="G6" s="9" t="s">
        <v>306</v>
      </c>
      <c r="H6" s="9" t="s">
        <v>306</v>
      </c>
      <c r="I6" s="9" t="s">
        <v>306</v>
      </c>
      <c r="J6" s="185" t="s">
        <v>306</v>
      </c>
      <c r="K6" s="3"/>
    </row>
    <row r="7" spans="1:11" s="2" customFormat="1" ht="50.25" customHeight="1">
      <c r="A7" s="3"/>
      <c r="B7" s="250"/>
      <c r="C7" s="426"/>
      <c r="D7" s="196" t="s">
        <v>124</v>
      </c>
      <c r="E7" s="7" t="s">
        <v>499</v>
      </c>
      <c r="F7" s="7" t="s">
        <v>500</v>
      </c>
      <c r="G7" s="7" t="s">
        <v>119</v>
      </c>
      <c r="H7" s="7" t="s">
        <v>102</v>
      </c>
      <c r="I7" s="7" t="s">
        <v>101</v>
      </c>
      <c r="J7" s="186" t="s">
        <v>217</v>
      </c>
      <c r="K7" s="3"/>
    </row>
    <row r="8" spans="1:11" s="2" customFormat="1" ht="60.75" customHeight="1">
      <c r="A8" s="3"/>
      <c r="B8" s="250"/>
      <c r="C8" s="426"/>
      <c r="D8" s="196" t="s">
        <v>124</v>
      </c>
      <c r="E8" s="7" t="s">
        <v>515</v>
      </c>
      <c r="F8" s="7" t="s">
        <v>497</v>
      </c>
      <c r="G8" s="7" t="s">
        <v>136</v>
      </c>
      <c r="H8" s="7" t="s">
        <v>511</v>
      </c>
      <c r="I8" s="7" t="s">
        <v>505</v>
      </c>
      <c r="J8" s="186" t="s">
        <v>138</v>
      </c>
      <c r="K8" s="3"/>
    </row>
    <row r="9" spans="1:11" s="2" customFormat="1" ht="14.25" customHeight="1">
      <c r="A9" s="3"/>
      <c r="B9" s="250"/>
      <c r="C9" s="430"/>
      <c r="D9" s="195" t="s">
        <v>305</v>
      </c>
      <c r="E9" s="9" t="s">
        <v>305</v>
      </c>
      <c r="F9" s="9" t="s">
        <v>305</v>
      </c>
      <c r="G9" s="9" t="s">
        <v>305</v>
      </c>
      <c r="H9" s="9" t="s">
        <v>305</v>
      </c>
      <c r="I9" s="9" t="s">
        <v>305</v>
      </c>
      <c r="J9" s="185" t="s">
        <v>305</v>
      </c>
      <c r="K9" s="3"/>
    </row>
    <row r="10" spans="1:11" s="2" customFormat="1" ht="14.25" customHeight="1">
      <c r="A10" s="3"/>
      <c r="B10" s="250"/>
      <c r="C10" s="432" t="s">
        <v>189</v>
      </c>
      <c r="D10" s="197" t="s">
        <v>186</v>
      </c>
      <c r="E10" s="183" t="s">
        <v>186</v>
      </c>
      <c r="F10" s="183" t="s">
        <v>186</v>
      </c>
      <c r="G10" s="183" t="s">
        <v>186</v>
      </c>
      <c r="H10" s="183" t="s">
        <v>186</v>
      </c>
      <c r="I10" s="183" t="s">
        <v>186</v>
      </c>
      <c r="J10" s="187" t="s">
        <v>186</v>
      </c>
      <c r="K10" s="3"/>
    </row>
    <row r="11" spans="1:11" s="2" customFormat="1" ht="14.25" customHeight="1">
      <c r="A11" s="3"/>
      <c r="B11" s="250"/>
      <c r="C11" s="432"/>
      <c r="D11" s="198" t="s">
        <v>187</v>
      </c>
      <c r="E11" s="10" t="s">
        <v>187</v>
      </c>
      <c r="F11" s="10" t="s">
        <v>187</v>
      </c>
      <c r="G11" s="10" t="s">
        <v>187</v>
      </c>
      <c r="H11" s="10" t="s">
        <v>187</v>
      </c>
      <c r="I11" s="10" t="s">
        <v>187</v>
      </c>
      <c r="J11" s="185" t="s">
        <v>187</v>
      </c>
      <c r="K11" s="3"/>
    </row>
    <row r="12" spans="1:11" s="2" customFormat="1" ht="14.25" customHeight="1">
      <c r="A12" s="3"/>
      <c r="B12" s="250"/>
      <c r="C12" s="433"/>
      <c r="D12" s="199" t="s">
        <v>108</v>
      </c>
      <c r="E12" s="11" t="s">
        <v>108</v>
      </c>
      <c r="F12" s="11" t="s">
        <v>108</v>
      </c>
      <c r="G12" s="11" t="s">
        <v>108</v>
      </c>
      <c r="H12" s="11" t="s">
        <v>108</v>
      </c>
      <c r="I12" s="11" t="s">
        <v>108</v>
      </c>
      <c r="J12" s="185" t="s">
        <v>108</v>
      </c>
      <c r="K12" s="3"/>
    </row>
    <row r="13" spans="1:11" s="2" customFormat="1" ht="20.149999999999999" customHeight="1">
      <c r="A13" s="3"/>
      <c r="B13" s="425" t="s">
        <v>116</v>
      </c>
      <c r="C13" s="230"/>
      <c r="D13" s="234" t="s">
        <v>209</v>
      </c>
      <c r="E13" s="234" t="s">
        <v>209</v>
      </c>
      <c r="F13" s="234" t="s">
        <v>209</v>
      </c>
      <c r="G13" s="234" t="s">
        <v>209</v>
      </c>
      <c r="H13" s="234" t="s">
        <v>209</v>
      </c>
      <c r="I13" s="234" t="s">
        <v>209</v>
      </c>
      <c r="J13" s="234" t="s">
        <v>209</v>
      </c>
      <c r="K13" s="3"/>
    </row>
    <row r="14" spans="1:11" s="2" customFormat="1" ht="18" hidden="1" customHeight="1">
      <c r="A14" s="3"/>
      <c r="B14" s="426"/>
      <c r="C14" s="231"/>
      <c r="D14" s="199" t="s">
        <v>496</v>
      </c>
      <c r="E14" s="11" t="s">
        <v>112</v>
      </c>
      <c r="F14" s="11" t="s">
        <v>496</v>
      </c>
      <c r="G14" s="11" t="s">
        <v>112</v>
      </c>
      <c r="H14" s="11" t="s">
        <v>514</v>
      </c>
      <c r="I14" s="11" t="s">
        <v>123</v>
      </c>
      <c r="J14" s="185" t="s">
        <v>123</v>
      </c>
      <c r="K14" s="3"/>
    </row>
    <row r="15" spans="1:11" s="2" customFormat="1" ht="20.149999999999999" hidden="1" customHeight="1">
      <c r="A15" s="3"/>
      <c r="B15" s="426"/>
      <c r="C15" s="231"/>
      <c r="D15" s="200" t="s">
        <v>300</v>
      </c>
      <c r="E15" s="12" t="s">
        <v>300</v>
      </c>
      <c r="F15" s="12" t="s">
        <v>300</v>
      </c>
      <c r="G15" s="12" t="s">
        <v>300</v>
      </c>
      <c r="H15" s="12" t="s">
        <v>300</v>
      </c>
      <c r="I15" s="12" t="s">
        <v>300</v>
      </c>
      <c r="J15" s="188" t="s">
        <v>300</v>
      </c>
      <c r="K15" s="3"/>
    </row>
    <row r="16" spans="1:11" s="2" customFormat="1" ht="18" customHeight="1">
      <c r="A16" s="3"/>
      <c r="B16" s="426"/>
      <c r="C16" s="232" t="s">
        <v>200</v>
      </c>
      <c r="D16" s="199" t="s">
        <v>490</v>
      </c>
      <c r="E16" s="11" t="s">
        <v>221</v>
      </c>
      <c r="F16" s="11" t="s">
        <v>490</v>
      </c>
      <c r="G16" s="11" t="s">
        <v>221</v>
      </c>
      <c r="H16" s="11" t="s">
        <v>490</v>
      </c>
      <c r="I16" s="11" t="s">
        <v>498</v>
      </c>
      <c r="J16" s="185" t="s">
        <v>498</v>
      </c>
      <c r="K16" s="3"/>
    </row>
    <row r="17" spans="1:14" s="2" customFormat="1" ht="20.149999999999999" customHeight="1">
      <c r="A17" s="3"/>
      <c r="B17" s="426"/>
      <c r="C17" s="233" t="s">
        <v>203</v>
      </c>
      <c r="D17" s="235" t="s">
        <v>202</v>
      </c>
      <c r="E17" s="236" t="s">
        <v>202</v>
      </c>
      <c r="F17" s="236" t="s">
        <v>202</v>
      </c>
      <c r="G17" s="236" t="s">
        <v>202</v>
      </c>
      <c r="H17" s="236" t="s">
        <v>202</v>
      </c>
      <c r="I17" s="236" t="s">
        <v>202</v>
      </c>
      <c r="J17" s="237" t="s">
        <v>202</v>
      </c>
      <c r="K17" s="3"/>
    </row>
    <row r="18" spans="1:14" s="2" customFormat="1" ht="111.75" customHeight="1">
      <c r="A18" s="3"/>
      <c r="B18" s="426"/>
      <c r="C18" s="432" t="s">
        <v>188</v>
      </c>
      <c r="D18" s="201" t="s">
        <v>96</v>
      </c>
      <c r="E18" s="6" t="s">
        <v>12</v>
      </c>
      <c r="F18" s="6" t="s">
        <v>512</v>
      </c>
      <c r="G18" s="6" t="s">
        <v>8</v>
      </c>
      <c r="H18" s="6" t="s">
        <v>508</v>
      </c>
      <c r="I18" s="13" t="s">
        <v>162</v>
      </c>
      <c r="J18" s="189" t="s">
        <v>159</v>
      </c>
      <c r="K18" s="3"/>
    </row>
    <row r="19" spans="1:14" s="2" customFormat="1" ht="41.25" customHeight="1">
      <c r="A19" s="3"/>
      <c r="B19" s="426"/>
      <c r="C19" s="432"/>
      <c r="D19" s="202" t="s">
        <v>306</v>
      </c>
      <c r="E19" s="5" t="s">
        <v>121</v>
      </c>
      <c r="F19" s="5" t="s">
        <v>306</v>
      </c>
      <c r="G19" s="5" t="s">
        <v>306</v>
      </c>
      <c r="H19" s="5" t="s">
        <v>306</v>
      </c>
      <c r="I19" s="9" t="s">
        <v>306</v>
      </c>
      <c r="J19" s="190" t="s">
        <v>306</v>
      </c>
      <c r="K19" s="3"/>
    </row>
    <row r="20" spans="1:14" s="2" customFormat="1" ht="56.25" customHeight="1">
      <c r="A20" s="3"/>
      <c r="B20" s="426"/>
      <c r="C20" s="432"/>
      <c r="D20" s="202" t="s">
        <v>11</v>
      </c>
      <c r="E20" s="5" t="s">
        <v>219</v>
      </c>
      <c r="F20" s="5" t="s">
        <v>227</v>
      </c>
      <c r="G20" s="5" t="s">
        <v>10</v>
      </c>
      <c r="H20" s="5" t="s">
        <v>165</v>
      </c>
      <c r="I20" s="7" t="s">
        <v>492</v>
      </c>
      <c r="J20" s="191" t="s">
        <v>218</v>
      </c>
      <c r="K20" s="3"/>
    </row>
    <row r="21" spans="1:14" s="2" customFormat="1" ht="42.75" customHeight="1">
      <c r="A21" s="3"/>
      <c r="B21" s="426"/>
      <c r="C21" s="432"/>
      <c r="D21" s="202" t="s">
        <v>110</v>
      </c>
      <c r="E21" s="5" t="s">
        <v>501</v>
      </c>
      <c r="F21" s="5" t="s">
        <v>140</v>
      </c>
      <c r="G21" s="5" t="s">
        <v>114</v>
      </c>
      <c r="H21" s="5" t="s">
        <v>226</v>
      </c>
      <c r="I21" s="9" t="s">
        <v>110</v>
      </c>
      <c r="J21" s="191" t="s">
        <v>142</v>
      </c>
      <c r="K21" s="3"/>
    </row>
    <row r="22" spans="1:14" s="2" customFormat="1" ht="14.25" customHeight="1">
      <c r="A22" s="3"/>
      <c r="B22" s="426"/>
      <c r="C22" s="432"/>
      <c r="D22" s="202" t="s">
        <v>305</v>
      </c>
      <c r="E22" s="5" t="s">
        <v>305</v>
      </c>
      <c r="F22" s="5" t="s">
        <v>305</v>
      </c>
      <c r="G22" s="5" t="s">
        <v>305</v>
      </c>
      <c r="H22" s="5" t="s">
        <v>305</v>
      </c>
      <c r="I22" s="9" t="s">
        <v>305</v>
      </c>
      <c r="J22" s="190" t="s">
        <v>305</v>
      </c>
      <c r="K22" s="3"/>
    </row>
    <row r="23" spans="1:14" s="2" customFormat="1" ht="15.75" customHeight="1">
      <c r="A23" s="3"/>
      <c r="B23" s="430"/>
      <c r="C23" s="433"/>
      <c r="D23" s="202" t="s">
        <v>225</v>
      </c>
      <c r="E23" s="5" t="s">
        <v>504</v>
      </c>
      <c r="F23" s="5" t="s">
        <v>141</v>
      </c>
      <c r="G23" s="5" t="s">
        <v>118</v>
      </c>
      <c r="H23" s="5" t="s">
        <v>387</v>
      </c>
      <c r="I23" s="10" t="s">
        <v>117</v>
      </c>
      <c r="J23" s="192" t="s">
        <v>105</v>
      </c>
      <c r="K23" s="3"/>
    </row>
    <row r="24" spans="1:14" s="2" customFormat="1" ht="20.149999999999999" customHeight="1">
      <c r="A24" s="3"/>
      <c r="B24" s="425" t="s">
        <v>320</v>
      </c>
      <c r="C24" s="431" t="s">
        <v>188</v>
      </c>
      <c r="D24" s="235" t="s">
        <v>167</v>
      </c>
      <c r="E24" s="236" t="s">
        <v>167</v>
      </c>
      <c r="F24" s="236" t="s">
        <v>167</v>
      </c>
      <c r="G24" s="236" t="s">
        <v>167</v>
      </c>
      <c r="H24" s="236" t="s">
        <v>167</v>
      </c>
      <c r="I24" s="229" t="s">
        <v>167</v>
      </c>
      <c r="J24" s="238" t="s">
        <v>167</v>
      </c>
      <c r="K24" s="3"/>
    </row>
    <row r="25" spans="1:14" s="2" customFormat="1" ht="99.75" customHeight="1">
      <c r="A25" s="3"/>
      <c r="B25" s="426"/>
      <c r="C25" s="432"/>
      <c r="D25" s="203" t="s">
        <v>491</v>
      </c>
      <c r="E25" s="8" t="s">
        <v>7</v>
      </c>
      <c r="F25" s="8" t="s">
        <v>5</v>
      </c>
      <c r="G25" s="8" t="s">
        <v>503</v>
      </c>
      <c r="H25" s="8" t="s">
        <v>99</v>
      </c>
      <c r="I25" s="8" t="s">
        <v>109</v>
      </c>
      <c r="J25" s="193" t="s">
        <v>9</v>
      </c>
      <c r="K25" s="3"/>
    </row>
    <row r="26" spans="1:14" s="2" customFormat="1" ht="21.75" customHeight="1">
      <c r="A26" s="3"/>
      <c r="B26" s="426"/>
      <c r="C26" s="432"/>
      <c r="D26" s="195" t="s">
        <v>306</v>
      </c>
      <c r="E26" s="9" t="s">
        <v>306</v>
      </c>
      <c r="F26" s="7" t="s">
        <v>306</v>
      </c>
      <c r="G26" s="7" t="s">
        <v>306</v>
      </c>
      <c r="H26" s="9" t="s">
        <v>106</v>
      </c>
      <c r="I26" s="9" t="s">
        <v>306</v>
      </c>
      <c r="J26" s="190" t="s">
        <v>306</v>
      </c>
      <c r="K26" s="3"/>
    </row>
    <row r="27" spans="1:14" s="2" customFormat="1" ht="80.25" customHeight="1">
      <c r="A27" s="3"/>
      <c r="B27" s="426"/>
      <c r="C27" s="432"/>
      <c r="D27" s="196" t="s">
        <v>144</v>
      </c>
      <c r="E27" s="7" t="s">
        <v>147</v>
      </c>
      <c r="F27" s="7" t="s">
        <v>510</v>
      </c>
      <c r="G27" s="7" t="s">
        <v>220</v>
      </c>
      <c r="H27" s="7" t="s">
        <v>111</v>
      </c>
      <c r="I27" s="7" t="s">
        <v>229</v>
      </c>
      <c r="J27" s="191" t="s">
        <v>6</v>
      </c>
      <c r="K27" s="3"/>
      <c r="N27" s="2" t="s">
        <v>137</v>
      </c>
    </row>
    <row r="28" spans="1:14" s="2" customFormat="1" ht="101.25" customHeight="1">
      <c r="A28" s="3"/>
      <c r="B28" s="426"/>
      <c r="C28" s="432"/>
      <c r="D28" s="196" t="s">
        <v>155</v>
      </c>
      <c r="E28" s="7" t="s">
        <v>160</v>
      </c>
      <c r="F28" s="7" t="s">
        <v>502</v>
      </c>
      <c r="G28" s="7" t="s">
        <v>127</v>
      </c>
      <c r="H28" s="7" t="s">
        <v>103</v>
      </c>
      <c r="I28" s="7" t="s">
        <v>493</v>
      </c>
      <c r="J28" s="191" t="s">
        <v>506</v>
      </c>
      <c r="K28" s="3"/>
    </row>
    <row r="29" spans="1:14" s="2" customFormat="1" ht="14.25" customHeight="1">
      <c r="A29" s="3"/>
      <c r="B29" s="426"/>
      <c r="C29" s="432"/>
      <c r="D29" s="195" t="s">
        <v>305</v>
      </c>
      <c r="E29" s="9" t="s">
        <v>305</v>
      </c>
      <c r="F29" s="9" t="s">
        <v>305</v>
      </c>
      <c r="G29" s="9" t="s">
        <v>305</v>
      </c>
      <c r="H29" s="9" t="s">
        <v>305</v>
      </c>
      <c r="I29" s="9" t="s">
        <v>305</v>
      </c>
      <c r="J29" s="190" t="s">
        <v>305</v>
      </c>
      <c r="K29" s="3"/>
    </row>
    <row r="30" spans="1:14" s="2" customFormat="1" ht="15.75" customHeight="1">
      <c r="A30" s="3"/>
      <c r="B30" s="426"/>
      <c r="C30" s="432"/>
      <c r="D30" s="198" t="s">
        <v>146</v>
      </c>
      <c r="E30" s="9" t="s">
        <v>125</v>
      </c>
      <c r="F30" s="10" t="s">
        <v>126</v>
      </c>
      <c r="G30" s="7" t="s">
        <v>107</v>
      </c>
      <c r="H30" s="10" t="s">
        <v>128</v>
      </c>
      <c r="I30" s="10" t="s">
        <v>230</v>
      </c>
      <c r="J30" s="192" t="s">
        <v>125</v>
      </c>
      <c r="K30" s="3"/>
    </row>
    <row r="31" spans="1:14" s="2" customFormat="1" ht="78" customHeight="1">
      <c r="A31" s="3"/>
      <c r="B31" s="423"/>
      <c r="C31" s="424"/>
      <c r="D31" s="417" t="s">
        <v>192</v>
      </c>
      <c r="E31" s="418"/>
      <c r="F31" s="418"/>
      <c r="G31" s="418"/>
      <c r="H31" s="418"/>
      <c r="I31" s="418"/>
      <c r="J31" s="419"/>
      <c r="K31" s="3"/>
    </row>
    <row r="32" spans="1:14" s="2" customFormat="1" ht="7.5" customHeight="1">
      <c r="A32" s="3"/>
      <c r="B32" s="251"/>
      <c r="C32" s="251"/>
      <c r="D32" s="420"/>
      <c r="E32" s="421"/>
      <c r="F32" s="421"/>
      <c r="G32" s="421"/>
      <c r="H32" s="421"/>
      <c r="I32" s="421"/>
      <c r="J32" s="422"/>
      <c r="K32" s="3"/>
    </row>
    <row r="33" spans="1:11" s="2" customFormat="1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s="2" customFormat="1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s="2" customFormat="1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2" customFormat="1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s="2" customFormat="1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s="2" customFormat="1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s="2" customFormat="1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s="2" customFormat="1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s="2" customFormat="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s="2" customFormat="1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s="2" customFormat="1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s="2" customFormat="1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s="2" customFormat="1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s="2" customFormat="1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s="2" customFormat="1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s="2" customFormat="1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s="2" customFormat="1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s="2" customFormat="1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s="2" customFormat="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s="2" customFormat="1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s="2" customFormat="1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s="2" customFormat="1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s="2" customFormat="1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s="2" customFormat="1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s="2" customFormat="1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s="2" customFormat="1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s="2" customFormat="1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s="2" customFormat="1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s="2" customFormat="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s="2" customFormat="1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s="2" customFormat="1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s="2" customFormat="1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s="2" customFormat="1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2" customFormat="1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2" customFormat="1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2" customFormat="1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2" customFormat="1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2" customFormat="1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2" customFormat="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2" customFormat="1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2" customFormat="1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" customFormat="1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2" customFormat="1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2" customFormat="1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2" customFormat="1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2" customFormat="1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2" customFormat="1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s="2" customFormat="1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s="2" customFormat="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s="2" customFormat="1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s="2" customFormat="1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s="2" customFormat="1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s="2" customFormat="1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s="2" customFormat="1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2" customFormat="1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s="2" customFormat="1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s="2" customFormat="1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s="2" customFormat="1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s="2" customFormat="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s="2" customFormat="1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s="2" customFormat="1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s="2" customFormat="1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s="2" customFormat="1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s="2" customFormat="1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s="2" customFormat="1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s="2" customFormat="1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s="2" customFormat="1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s="2" customFormat="1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s="2" customFormat="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s="2" customFormat="1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2" customFormat="1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s="2" customFormat="1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s="2" customFormat="1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s="2" customFormat="1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s="2" customFormat="1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s="2" customFormat="1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s="2" customFormat="1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2" customFormat="1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2" customFormat="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s="2" customFormat="1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s="2" customFormat="1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s="2" customFormat="1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s="2" customFormat="1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s="2" customFormat="1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2" customFormat="1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s="2" customFormat="1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2" customFormat="1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s="2" customFormat="1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s="2" customFormat="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s="2" customFormat="1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s="2" customFormat="1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2" customFormat="1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s="2" customFormat="1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s="2" customFormat="1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s="2" customFormat="1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s="2" customFormat="1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s="2" customFormat="1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s="2" customFormat="1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2" customFormat="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2" customFormat="1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s="2" customFormat="1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s="2" customFormat="1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s="2" customFormat="1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s="2" customFormat="1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s="2" customFormat="1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2" customFormat="1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s="2" customFormat="1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s="2" customFormat="1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s="2" customFormat="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s="2" customFormat="1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s="2" customFormat="1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s="2" customFormat="1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2" customFormat="1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s="2" customFormat="1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s="2" customFormat="1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s="2" customFormat="1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s="2" customFormat="1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s="2" customFormat="1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s="2" customFormat="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2" customFormat="1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s="2" customFormat="1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s="2" customFormat="1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2" customFormat="1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s="2" customFormat="1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2" customFormat="1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s="2" customFormat="1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2" customFormat="1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2" customFormat="1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s="2" customFormat="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s="2" customFormat="1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s="2" customFormat="1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s="2" customFormat="1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s="2" customFormat="1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2" customFormat="1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s="2" customFormat="1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s="2" customFormat="1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s="2" customFormat="1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s="2" customFormat="1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s="2" customFormat="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s="2" customFormat="1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2" customFormat="1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s="2" customFormat="1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s="2" customFormat="1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s="2" customFormat="1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s="2" customFormat="1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s="2" customFormat="1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s="2" customFormat="1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2" customFormat="1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s="2" customFormat="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s="2" customFormat="1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s="2" customFormat="1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s="2" customFormat="1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s="2" customFormat="1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s="2" customFormat="1" ht="12.75" customHeight="1">
      <c r="A186" s="3"/>
      <c r="B186" s="4"/>
      <c r="C186" s="4"/>
      <c r="D186" s="3"/>
      <c r="E186" s="3"/>
      <c r="F186" s="3"/>
      <c r="G186" s="3"/>
      <c r="H186" s="3"/>
      <c r="I186" s="3"/>
      <c r="J186" s="3"/>
      <c r="K186" s="3"/>
    </row>
  </sheetData>
  <mergeCells count="10">
    <mergeCell ref="D31:J32"/>
    <mergeCell ref="B31:C31"/>
    <mergeCell ref="B24:B30"/>
    <mergeCell ref="B1:J1"/>
    <mergeCell ref="B13:B23"/>
    <mergeCell ref="C24:C30"/>
    <mergeCell ref="C18:C23"/>
    <mergeCell ref="C10:C12"/>
    <mergeCell ref="C5:C9"/>
    <mergeCell ref="B2:C4"/>
  </mergeCells>
  <phoneticPr fontId="80" type="noConversion"/>
  <printOptions horizontalCentered="1" verticalCentered="1"/>
  <pageMargins left="0" right="0" top="0" bottom="0" header="0" footer="0"/>
  <pageSetup paperSize="9" scale="4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293"/>
  <sheetViews>
    <sheetView view="pageBreakPreview" zoomScale="25" zoomScaleNormal="25" zoomScaleSheetLayoutView="70" workbookViewId="0">
      <selection activeCell="D8" sqref="D8"/>
    </sheetView>
  </sheetViews>
  <sheetFormatPr defaultColWidth="8.85546875" defaultRowHeight="54.75" customHeight="1"/>
  <cols>
    <col min="1" max="1" width="0.2109375" style="16" customWidth="1"/>
    <col min="2" max="2" width="35.2109375" style="137" customWidth="1"/>
    <col min="3" max="3" width="102.640625" style="137" customWidth="1"/>
    <col min="4" max="4" width="135.140625" style="137" customWidth="1"/>
    <col min="5" max="5" width="23.140625" style="138" customWidth="1"/>
    <col min="6" max="6" width="23" style="139" customWidth="1"/>
    <col min="7" max="7" width="88.7109375" style="140" customWidth="1"/>
    <col min="8" max="8" width="144.640625" style="141" customWidth="1"/>
    <col min="9" max="16384" width="8.85546875" style="16"/>
  </cols>
  <sheetData>
    <row r="1" spans="2:8" ht="147.75" customHeight="1">
      <c r="B1" s="464" t="s">
        <v>296</v>
      </c>
      <c r="C1" s="464"/>
      <c r="D1" s="464"/>
      <c r="E1" s="464"/>
      <c r="F1" s="464"/>
      <c r="G1" s="14" t="e">
        <f>#REF!</f>
        <v>#REF!</v>
      </c>
      <c r="H1" s="15" t="str">
        <f>[1]솔지오!D2</f>
        <v>월요일</v>
      </c>
    </row>
    <row r="2" spans="2:8" s="18" customFormat="1" ht="84.45">
      <c r="B2" s="17" t="s">
        <v>33</v>
      </c>
      <c r="C2" s="17" t="s">
        <v>20</v>
      </c>
      <c r="D2" s="17" t="s">
        <v>31</v>
      </c>
      <c r="E2" s="465" t="s">
        <v>21</v>
      </c>
      <c r="F2" s="466"/>
      <c r="G2" s="17" t="s">
        <v>28</v>
      </c>
      <c r="H2" s="17" t="s">
        <v>19</v>
      </c>
    </row>
    <row r="3" spans="2:8" s="21" customFormat="1" ht="93" customHeight="1">
      <c r="B3" s="19" t="s">
        <v>30</v>
      </c>
      <c r="C3" s="20" t="s">
        <v>36</v>
      </c>
      <c r="D3" s="20" t="s">
        <v>26</v>
      </c>
      <c r="E3" s="20"/>
      <c r="F3" s="20">
        <f>$B$4*E3/1000</f>
        <v>0</v>
      </c>
      <c r="G3" s="19"/>
      <c r="H3" s="204"/>
    </row>
    <row r="4" spans="2:8" s="21" customFormat="1" ht="88.5" customHeight="1">
      <c r="B4" s="19">
        <v>70</v>
      </c>
      <c r="C4" s="472" t="s">
        <v>373</v>
      </c>
      <c r="D4" s="22" t="s">
        <v>390</v>
      </c>
      <c r="E4" s="20">
        <v>20</v>
      </c>
      <c r="F4" s="20">
        <f t="shared" ref="F4:F13" si="0">$B$4*E4/1000</f>
        <v>1.4</v>
      </c>
      <c r="G4" s="19"/>
      <c r="H4" s="205"/>
    </row>
    <row r="5" spans="2:8" s="21" customFormat="1" ht="84.45">
      <c r="B5" s="19"/>
      <c r="C5" s="473"/>
      <c r="D5" s="22" t="s">
        <v>48</v>
      </c>
      <c r="E5" s="23"/>
      <c r="F5" s="20">
        <f t="shared" si="0"/>
        <v>0</v>
      </c>
      <c r="G5" s="19"/>
      <c r="H5" s="24"/>
    </row>
    <row r="6" spans="2:8" s="21" customFormat="1" ht="84.45">
      <c r="B6" s="19"/>
      <c r="C6" s="217" t="s">
        <v>357</v>
      </c>
      <c r="D6" s="25" t="s">
        <v>46</v>
      </c>
      <c r="E6" s="23"/>
      <c r="F6" s="20">
        <f t="shared" si="0"/>
        <v>0</v>
      </c>
      <c r="G6" s="19"/>
      <c r="H6" s="26"/>
    </row>
    <row r="7" spans="2:8" s="21" customFormat="1" ht="84.45">
      <c r="B7" s="19"/>
      <c r="C7" s="217"/>
      <c r="D7" s="22" t="s">
        <v>228</v>
      </c>
      <c r="E7" s="27">
        <v>10</v>
      </c>
      <c r="F7" s="20">
        <f t="shared" si="0"/>
        <v>0.7</v>
      </c>
      <c r="G7" s="19"/>
      <c r="H7" s="28"/>
    </row>
    <row r="8" spans="2:8" s="21" customFormat="1" ht="168.9">
      <c r="B8" s="19"/>
      <c r="C8" s="217" t="s">
        <v>364</v>
      </c>
      <c r="D8" s="22" t="s">
        <v>129</v>
      </c>
      <c r="E8" s="29">
        <v>30</v>
      </c>
      <c r="F8" s="20">
        <f t="shared" si="0"/>
        <v>2.1</v>
      </c>
      <c r="G8" s="19"/>
      <c r="H8" s="28"/>
    </row>
    <row r="9" spans="2:8" s="21" customFormat="1" ht="84.45">
      <c r="B9" s="19"/>
      <c r="C9" s="217"/>
      <c r="D9" s="30" t="s">
        <v>396</v>
      </c>
      <c r="E9" s="29">
        <v>10</v>
      </c>
      <c r="F9" s="20">
        <f t="shared" si="0"/>
        <v>0.7</v>
      </c>
      <c r="G9" s="19"/>
      <c r="H9" s="28"/>
    </row>
    <row r="10" spans="2:8" s="21" customFormat="1" ht="84.45">
      <c r="B10" s="19"/>
      <c r="C10" s="217"/>
      <c r="D10" s="30" t="s">
        <v>385</v>
      </c>
      <c r="E10" s="29"/>
      <c r="F10" s="20">
        <f t="shared" si="0"/>
        <v>0</v>
      </c>
      <c r="G10" s="19"/>
      <c r="H10" s="31"/>
    </row>
    <row r="11" spans="2:8" s="21" customFormat="1" ht="84.45">
      <c r="B11" s="19"/>
      <c r="C11" s="32" t="s">
        <v>304</v>
      </c>
      <c r="D11" s="33" t="s">
        <v>304</v>
      </c>
      <c r="E11" s="34">
        <v>40</v>
      </c>
      <c r="F11" s="20">
        <f t="shared" si="0"/>
        <v>2.8</v>
      </c>
      <c r="G11" s="19"/>
      <c r="H11" s="31"/>
    </row>
    <row r="12" spans="2:8" s="21" customFormat="1" ht="160.5" customHeight="1">
      <c r="B12" s="223"/>
      <c r="C12" s="35" t="s">
        <v>139</v>
      </c>
      <c r="D12" s="36" t="s">
        <v>132</v>
      </c>
      <c r="E12" s="20"/>
      <c r="F12" s="20">
        <f t="shared" si="0"/>
        <v>0</v>
      </c>
      <c r="G12" s="37"/>
      <c r="H12" s="38"/>
    </row>
    <row r="13" spans="2:8" s="21" customFormat="1" ht="160.5" customHeight="1">
      <c r="B13" s="223"/>
      <c r="C13" s="35" t="s">
        <v>172</v>
      </c>
      <c r="D13" s="36" t="s">
        <v>174</v>
      </c>
      <c r="E13" s="20"/>
      <c r="F13" s="20">
        <f t="shared" si="0"/>
        <v>0</v>
      </c>
      <c r="G13" s="37"/>
      <c r="H13" s="28"/>
    </row>
    <row r="14" spans="2:8" s="21" customFormat="1" ht="55.5" customHeight="1">
      <c r="B14" s="39"/>
      <c r="C14" s="40"/>
      <c r="D14" s="41"/>
      <c r="E14" s="42"/>
      <c r="F14" s="42"/>
      <c r="G14" s="42"/>
      <c r="H14" s="43"/>
    </row>
    <row r="15" spans="2:8" s="21" customFormat="1" ht="84.45">
      <c r="B15" s="44" t="s">
        <v>298</v>
      </c>
      <c r="C15" s="35" t="s">
        <v>40</v>
      </c>
      <c r="D15" s="447" t="s">
        <v>201</v>
      </c>
      <c r="E15" s="448"/>
      <c r="F15" s="448"/>
      <c r="G15" s="448"/>
      <c r="H15" s="449"/>
    </row>
    <row r="16" spans="2:8" s="21" customFormat="1" ht="84.45">
      <c r="B16" s="44" t="s">
        <v>308</v>
      </c>
      <c r="C16" s="35" t="s">
        <v>311</v>
      </c>
      <c r="D16" s="450" t="s">
        <v>513</v>
      </c>
      <c r="E16" s="451"/>
      <c r="F16" s="451"/>
      <c r="G16" s="451"/>
      <c r="H16" s="457"/>
    </row>
    <row r="17" spans="2:8" s="21" customFormat="1" ht="84.45">
      <c r="B17" s="45" t="s">
        <v>29</v>
      </c>
      <c r="C17" s="46" t="s">
        <v>36</v>
      </c>
      <c r="D17" s="20" t="s">
        <v>26</v>
      </c>
      <c r="E17" s="20"/>
      <c r="F17" s="20" t="e">
        <f>#REF!*E17/1000</f>
        <v>#REF!</v>
      </c>
      <c r="G17" s="19"/>
      <c r="H17" s="47"/>
    </row>
    <row r="18" spans="2:8" s="21" customFormat="1" ht="88.5" customHeight="1">
      <c r="B18" s="45">
        <v>110</v>
      </c>
      <c r="C18" s="461" t="s">
        <v>389</v>
      </c>
      <c r="D18" s="48" t="s">
        <v>392</v>
      </c>
      <c r="E18" s="23">
        <v>100</v>
      </c>
      <c r="F18" s="20">
        <f>$B$18*E18/1000</f>
        <v>11</v>
      </c>
      <c r="G18" s="37"/>
      <c r="H18" s="49"/>
    </row>
    <row r="19" spans="2:8" s="21" customFormat="1" ht="84.45">
      <c r="B19" s="45"/>
      <c r="C19" s="467"/>
      <c r="D19" s="48" t="s">
        <v>50</v>
      </c>
      <c r="E19" s="50">
        <v>20</v>
      </c>
      <c r="F19" s="20">
        <f t="shared" ref="F19:F28" si="1">$B$18*E19/1000</f>
        <v>2.2000000000000002</v>
      </c>
      <c r="G19" s="37"/>
      <c r="H19" s="51"/>
    </row>
    <row r="20" spans="2:8" s="21" customFormat="1" ht="84.45">
      <c r="B20" s="45"/>
      <c r="C20" s="467"/>
      <c r="D20" s="48" t="s">
        <v>98</v>
      </c>
      <c r="E20" s="50">
        <v>10</v>
      </c>
      <c r="F20" s="20">
        <f t="shared" si="1"/>
        <v>1.1000000000000001</v>
      </c>
      <c r="G20" s="19"/>
      <c r="H20" s="52"/>
    </row>
    <row r="21" spans="2:8" s="21" customFormat="1" ht="84.45">
      <c r="B21" s="53"/>
      <c r="C21" s="467"/>
      <c r="D21" s="48" t="s">
        <v>397</v>
      </c>
      <c r="E21" s="50">
        <v>20</v>
      </c>
      <c r="F21" s="20">
        <f t="shared" si="1"/>
        <v>2.2000000000000002</v>
      </c>
      <c r="G21" s="19"/>
      <c r="H21" s="54"/>
    </row>
    <row r="22" spans="2:8" s="21" customFormat="1" ht="84.45">
      <c r="B22" s="53"/>
      <c r="C22" s="468"/>
      <c r="D22" s="48" t="s">
        <v>400</v>
      </c>
      <c r="E22" s="50">
        <v>30</v>
      </c>
      <c r="F22" s="20">
        <f t="shared" si="1"/>
        <v>3.3</v>
      </c>
      <c r="G22" s="19"/>
      <c r="H22" s="54"/>
    </row>
    <row r="23" spans="2:8" s="21" customFormat="1" ht="84.45">
      <c r="B23" s="53"/>
      <c r="C23" s="438" t="s">
        <v>366</v>
      </c>
      <c r="D23" s="55" t="s">
        <v>403</v>
      </c>
      <c r="E23" s="50">
        <v>20</v>
      </c>
      <c r="F23" s="20">
        <f t="shared" si="1"/>
        <v>2.2000000000000002</v>
      </c>
      <c r="G23" s="19"/>
      <c r="H23" s="56"/>
    </row>
    <row r="24" spans="2:8" s="21" customFormat="1" ht="84.45">
      <c r="B24" s="53"/>
      <c r="C24" s="439"/>
      <c r="D24" s="55" t="s">
        <v>393</v>
      </c>
      <c r="E24" s="50">
        <v>30</v>
      </c>
      <c r="F24" s="20">
        <f t="shared" si="1"/>
        <v>3.3</v>
      </c>
      <c r="G24" s="19"/>
      <c r="H24" s="56"/>
    </row>
    <row r="25" spans="2:8" s="21" customFormat="1" ht="84.45">
      <c r="B25" s="53"/>
      <c r="C25" s="438" t="s">
        <v>352</v>
      </c>
      <c r="D25" s="55"/>
      <c r="E25" s="50">
        <v>25</v>
      </c>
      <c r="F25" s="20">
        <f t="shared" si="1"/>
        <v>2.75</v>
      </c>
      <c r="G25" s="19"/>
      <c r="H25" s="56"/>
    </row>
    <row r="26" spans="2:8" s="21" customFormat="1" ht="84.45">
      <c r="B26" s="53"/>
      <c r="C26" s="439"/>
      <c r="D26" s="55"/>
      <c r="E26" s="50">
        <v>50</v>
      </c>
      <c r="F26" s="20">
        <f t="shared" si="1"/>
        <v>5.5</v>
      </c>
      <c r="G26" s="19"/>
      <c r="H26" s="57"/>
    </row>
    <row r="27" spans="2:8" s="21" customFormat="1" ht="84.45">
      <c r="B27" s="53"/>
      <c r="C27" s="213" t="s">
        <v>304</v>
      </c>
      <c r="D27" s="55" t="s">
        <v>304</v>
      </c>
      <c r="E27" s="50">
        <v>40</v>
      </c>
      <c r="F27" s="20">
        <f t="shared" si="1"/>
        <v>4.4000000000000004</v>
      </c>
      <c r="G27" s="19"/>
      <c r="H27" s="58"/>
    </row>
    <row r="28" spans="2:8" s="21" customFormat="1" ht="84.45">
      <c r="B28" s="53"/>
      <c r="C28" s="222"/>
      <c r="D28" s="59"/>
      <c r="E28" s="50">
        <v>10</v>
      </c>
      <c r="F28" s="20">
        <f t="shared" si="1"/>
        <v>1.1000000000000001</v>
      </c>
      <c r="G28" s="19"/>
      <c r="H28" s="58"/>
    </row>
    <row r="29" spans="2:8" s="21" customFormat="1" ht="45.75" customHeight="1">
      <c r="B29" s="39"/>
      <c r="C29" s="40"/>
      <c r="D29" s="41"/>
      <c r="E29" s="42"/>
      <c r="F29" s="42"/>
      <c r="G29" s="42"/>
      <c r="H29" s="43"/>
    </row>
    <row r="30" spans="2:8" s="21" customFormat="1" ht="84.45">
      <c r="B30" s="60" t="s">
        <v>32</v>
      </c>
      <c r="C30" s="46" t="s">
        <v>36</v>
      </c>
      <c r="D30" s="20" t="s">
        <v>26</v>
      </c>
      <c r="E30" s="20"/>
      <c r="F30" s="20">
        <f>$B$31*E30/1000</f>
        <v>0</v>
      </c>
      <c r="G30" s="19"/>
      <c r="H30" s="28"/>
    </row>
    <row r="31" spans="2:8" s="21" customFormat="1" ht="88.5" customHeight="1">
      <c r="B31" s="60">
        <v>150</v>
      </c>
      <c r="C31" s="469" t="s">
        <v>326</v>
      </c>
      <c r="D31" s="48" t="s">
        <v>397</v>
      </c>
      <c r="E31" s="23">
        <v>70</v>
      </c>
      <c r="F31" s="20">
        <f>$B$31*E31/1000</f>
        <v>10.5</v>
      </c>
      <c r="G31" s="19"/>
      <c r="H31" s="26"/>
    </row>
    <row r="32" spans="2:8" s="21" customFormat="1" ht="88.5" customHeight="1">
      <c r="B32" s="61"/>
      <c r="C32" s="470"/>
      <c r="D32" s="48" t="s">
        <v>231</v>
      </c>
      <c r="E32" s="23">
        <v>20</v>
      </c>
      <c r="F32" s="20">
        <f t="shared" ref="F32:F39" si="2">$B$31*E32/1000</f>
        <v>3</v>
      </c>
      <c r="G32" s="19"/>
      <c r="H32" s="26"/>
    </row>
    <row r="33" spans="2:8" s="21" customFormat="1" ht="88.5" customHeight="1">
      <c r="B33" s="61"/>
      <c r="C33" s="470"/>
      <c r="D33" s="48" t="s">
        <v>399</v>
      </c>
      <c r="E33" s="23">
        <v>10</v>
      </c>
      <c r="F33" s="20">
        <f t="shared" si="2"/>
        <v>1.5</v>
      </c>
      <c r="G33" s="19"/>
      <c r="H33" s="26"/>
    </row>
    <row r="34" spans="2:8" s="21" customFormat="1" ht="88.5" customHeight="1">
      <c r="B34" s="61"/>
      <c r="C34" s="470"/>
      <c r="D34" s="48" t="s">
        <v>388</v>
      </c>
      <c r="E34" s="23">
        <v>30</v>
      </c>
      <c r="F34" s="20">
        <f t="shared" si="2"/>
        <v>4.5</v>
      </c>
      <c r="G34" s="19"/>
      <c r="H34" s="26"/>
    </row>
    <row r="35" spans="2:8" s="21" customFormat="1" ht="88.5" customHeight="1">
      <c r="B35" s="61"/>
      <c r="C35" s="471"/>
      <c r="D35" s="48"/>
      <c r="E35" s="23"/>
      <c r="F35" s="20">
        <f t="shared" si="2"/>
        <v>0</v>
      </c>
      <c r="G35" s="19"/>
      <c r="H35" s="54"/>
    </row>
    <row r="36" spans="2:8" s="21" customFormat="1" ht="157.5" customHeight="1">
      <c r="B36" s="61"/>
      <c r="C36" s="214" t="s">
        <v>54</v>
      </c>
      <c r="D36" s="48" t="s">
        <v>405</v>
      </c>
      <c r="E36" s="23">
        <v>30</v>
      </c>
      <c r="F36" s="20">
        <f t="shared" si="2"/>
        <v>4.5</v>
      </c>
      <c r="G36" s="19"/>
      <c r="H36" s="54"/>
    </row>
    <row r="37" spans="2:8" s="21" customFormat="1" ht="84.45">
      <c r="B37" s="61"/>
      <c r="C37" s="222"/>
      <c r="D37" s="48" t="s">
        <v>49</v>
      </c>
      <c r="E37" s="23">
        <v>8</v>
      </c>
      <c r="F37" s="20">
        <f t="shared" si="2"/>
        <v>1.2</v>
      </c>
      <c r="G37" s="19"/>
      <c r="H37" s="54"/>
    </row>
    <row r="38" spans="2:8" s="21" customFormat="1" ht="84.45">
      <c r="B38" s="61"/>
      <c r="C38" s="222" t="s">
        <v>402</v>
      </c>
      <c r="D38" s="48" t="s">
        <v>391</v>
      </c>
      <c r="E38" s="23">
        <v>50</v>
      </c>
      <c r="F38" s="20">
        <f t="shared" si="2"/>
        <v>7.5</v>
      </c>
      <c r="G38" s="19"/>
      <c r="H38" s="54"/>
    </row>
    <row r="39" spans="2:8" s="21" customFormat="1" ht="84.45">
      <c r="B39" s="61"/>
      <c r="C39" s="218"/>
      <c r="D39" s="48"/>
      <c r="E39" s="23">
        <v>5</v>
      </c>
      <c r="F39" s="20">
        <f t="shared" si="2"/>
        <v>0.75</v>
      </c>
      <c r="G39" s="19"/>
      <c r="H39" s="54"/>
    </row>
    <row r="40" spans="2:8" s="21" customFormat="1" ht="84.45">
      <c r="B40" s="61"/>
      <c r="C40" s="222" t="s">
        <v>304</v>
      </c>
      <c r="D40" s="62" t="s">
        <v>304</v>
      </c>
      <c r="E40" s="23">
        <v>40</v>
      </c>
      <c r="F40" s="20">
        <f>$B$31*E40/1000</f>
        <v>6</v>
      </c>
      <c r="G40" s="19"/>
      <c r="H40" s="26"/>
    </row>
    <row r="41" spans="2:8" s="21" customFormat="1" ht="84.45">
      <c r="B41" s="61"/>
      <c r="C41" s="222" t="s">
        <v>355</v>
      </c>
      <c r="D41" s="38" t="s">
        <v>355</v>
      </c>
      <c r="E41" s="20">
        <v>20</v>
      </c>
      <c r="F41" s="20">
        <f>$B$145*E41/1000</f>
        <v>2.2000000000000002</v>
      </c>
      <c r="G41" s="19"/>
      <c r="H41" s="63"/>
    </row>
    <row r="42" spans="2:8" s="21" customFormat="1" ht="73.5" customHeight="1">
      <c r="B42" s="64"/>
      <c r="C42" s="65"/>
      <c r="D42" s="65"/>
      <c r="E42" s="65"/>
      <c r="F42" s="65"/>
      <c r="G42" s="65"/>
      <c r="H42" s="66"/>
    </row>
    <row r="43" spans="2:8" ht="129">
      <c r="B43" s="442" t="s">
        <v>296</v>
      </c>
      <c r="C43" s="442"/>
      <c r="D43" s="442"/>
      <c r="E43" s="442"/>
      <c r="F43" s="442"/>
      <c r="G43" s="14" t="e">
        <f>G1+1</f>
        <v>#REF!</v>
      </c>
      <c r="H43" s="15" t="str">
        <f>[1]솔지오!E2</f>
        <v>화요일</v>
      </c>
    </row>
    <row r="44" spans="2:8" ht="84.45">
      <c r="B44" s="17" t="s">
        <v>33</v>
      </c>
      <c r="C44" s="17" t="s">
        <v>20</v>
      </c>
      <c r="D44" s="17" t="s">
        <v>31</v>
      </c>
      <c r="E44" s="465" t="s">
        <v>21</v>
      </c>
      <c r="F44" s="466"/>
      <c r="G44" s="17" t="s">
        <v>28</v>
      </c>
      <c r="H44" s="17" t="s">
        <v>19</v>
      </c>
    </row>
    <row r="45" spans="2:8" ht="84.45">
      <c r="B45" s="19" t="s">
        <v>30</v>
      </c>
      <c r="C45" s="46" t="s">
        <v>36</v>
      </c>
      <c r="D45" s="20" t="s">
        <v>26</v>
      </c>
      <c r="E45" s="20"/>
      <c r="F45" s="20">
        <f>$B$46*E45/1000</f>
        <v>0</v>
      </c>
      <c r="G45" s="19"/>
      <c r="H45" s="28"/>
    </row>
    <row r="46" spans="2:8" ht="88.5" customHeight="1">
      <c r="B46" s="19">
        <v>70</v>
      </c>
      <c r="C46" s="219" t="s">
        <v>236</v>
      </c>
      <c r="D46" s="48" t="s">
        <v>398</v>
      </c>
      <c r="E46" s="23">
        <v>60</v>
      </c>
      <c r="F46" s="20">
        <f>$B$46*E46/1000</f>
        <v>4.2</v>
      </c>
      <c r="G46" s="19"/>
      <c r="H46" s="54"/>
    </row>
    <row r="47" spans="2:8" ht="88.5" customHeight="1">
      <c r="B47" s="19"/>
      <c r="C47" s="220"/>
      <c r="D47" s="48" t="s">
        <v>234</v>
      </c>
      <c r="E47" s="23">
        <v>10</v>
      </c>
      <c r="F47" s="20">
        <f t="shared" ref="F47:F54" si="3">$B$46*E47/1000</f>
        <v>0.7</v>
      </c>
      <c r="G47" s="19"/>
      <c r="H47" s="54"/>
    </row>
    <row r="48" spans="2:8" ht="88.5" customHeight="1">
      <c r="B48" s="19"/>
      <c r="C48" s="209"/>
      <c r="D48" s="48" t="s">
        <v>206</v>
      </c>
      <c r="E48" s="23">
        <v>10</v>
      </c>
      <c r="F48" s="20">
        <f t="shared" si="3"/>
        <v>0.7</v>
      </c>
      <c r="G48" s="19"/>
      <c r="H48" s="54"/>
    </row>
    <row r="49" spans="2:8" ht="84.45">
      <c r="B49" s="19"/>
      <c r="C49" s="217" t="s">
        <v>350</v>
      </c>
      <c r="D49" s="48" t="s">
        <v>51</v>
      </c>
      <c r="E49" s="23">
        <v>20</v>
      </c>
      <c r="F49" s="20">
        <f t="shared" si="3"/>
        <v>1.4</v>
      </c>
      <c r="G49" s="19"/>
      <c r="H49" s="67"/>
    </row>
    <row r="50" spans="2:8" ht="84.45">
      <c r="B50" s="19"/>
      <c r="C50" s="217"/>
      <c r="D50" s="48" t="s">
        <v>233</v>
      </c>
      <c r="E50" s="27">
        <v>20</v>
      </c>
      <c r="F50" s="20">
        <f t="shared" si="3"/>
        <v>1.4</v>
      </c>
      <c r="G50" s="19"/>
      <c r="H50" s="67"/>
    </row>
    <row r="51" spans="2:8" ht="84.45">
      <c r="B51" s="19"/>
      <c r="C51" s="212" t="s">
        <v>47</v>
      </c>
      <c r="D51" s="48" t="s">
        <v>394</v>
      </c>
      <c r="E51" s="27">
        <v>10</v>
      </c>
      <c r="F51" s="20">
        <f t="shared" si="3"/>
        <v>0.7</v>
      </c>
      <c r="G51" s="19"/>
      <c r="H51" s="68"/>
    </row>
    <row r="52" spans="2:8" ht="84.45">
      <c r="B52" s="19"/>
      <c r="C52" s="32" t="s">
        <v>304</v>
      </c>
      <c r="D52" s="69" t="s">
        <v>35</v>
      </c>
      <c r="E52" s="34"/>
      <c r="F52" s="20">
        <f t="shared" si="3"/>
        <v>0</v>
      </c>
      <c r="G52" s="19"/>
      <c r="H52" s="70"/>
    </row>
    <row r="53" spans="2:8" ht="168.9">
      <c r="B53" s="19"/>
      <c r="C53" s="35" t="s">
        <v>139</v>
      </c>
      <c r="D53" s="36" t="s">
        <v>132</v>
      </c>
      <c r="E53" s="20"/>
      <c r="F53" s="20">
        <f t="shared" si="3"/>
        <v>0</v>
      </c>
      <c r="G53" s="37"/>
      <c r="H53" s="38"/>
    </row>
    <row r="54" spans="2:8" s="21" customFormat="1" ht="139.5" customHeight="1">
      <c r="B54" s="223"/>
      <c r="C54" s="35" t="s">
        <v>172</v>
      </c>
      <c r="D54" s="36" t="s">
        <v>135</v>
      </c>
      <c r="E54" s="20"/>
      <c r="F54" s="20">
        <f t="shared" si="3"/>
        <v>0</v>
      </c>
      <c r="G54" s="37"/>
      <c r="H54" s="28"/>
    </row>
    <row r="55" spans="2:8" ht="64.5" customHeight="1">
      <c r="B55" s="71"/>
      <c r="C55" s="72"/>
      <c r="D55" s="73"/>
      <c r="E55" s="74"/>
      <c r="F55" s="74"/>
      <c r="G55" s="74"/>
      <c r="H55" s="75"/>
    </row>
    <row r="56" spans="2:8" ht="84.45">
      <c r="B56" s="44" t="s">
        <v>298</v>
      </c>
      <c r="C56" s="35" t="s">
        <v>40</v>
      </c>
      <c r="D56" s="447" t="s">
        <v>201</v>
      </c>
      <c r="E56" s="448"/>
      <c r="F56" s="448"/>
      <c r="G56" s="448"/>
      <c r="H56" s="449"/>
    </row>
    <row r="57" spans="2:8" ht="88.5" hidden="1" customHeight="1">
      <c r="B57" s="44" t="s">
        <v>308</v>
      </c>
      <c r="C57" s="35" t="s">
        <v>310</v>
      </c>
      <c r="D57" s="450" t="s">
        <v>100</v>
      </c>
      <c r="E57" s="451"/>
      <c r="F57" s="451"/>
      <c r="G57" s="451"/>
      <c r="H57" s="452"/>
    </row>
    <row r="58" spans="2:8" ht="84.45">
      <c r="B58" s="76" t="s">
        <v>308</v>
      </c>
      <c r="C58" s="35" t="s">
        <v>310</v>
      </c>
      <c r="D58" s="450" t="s">
        <v>100</v>
      </c>
      <c r="E58" s="451"/>
      <c r="F58" s="451"/>
      <c r="G58" s="451"/>
      <c r="H58" s="452"/>
    </row>
    <row r="59" spans="2:8" s="78" customFormat="1" ht="84.45">
      <c r="B59" s="77" t="s">
        <v>29</v>
      </c>
      <c r="C59" s="20" t="s">
        <v>36</v>
      </c>
      <c r="D59" s="20" t="s">
        <v>26</v>
      </c>
      <c r="E59" s="20"/>
      <c r="F59" s="20">
        <f t="shared" ref="F59:F69" si="4">$B$60*E59/1000</f>
        <v>0</v>
      </c>
      <c r="G59" s="19"/>
      <c r="H59" s="47"/>
    </row>
    <row r="60" spans="2:8" s="78" customFormat="1" ht="84.45">
      <c r="B60" s="77">
        <v>110</v>
      </c>
      <c r="C60" s="222" t="s">
        <v>237</v>
      </c>
      <c r="D60" s="48" t="s">
        <v>52</v>
      </c>
      <c r="E60" s="79">
        <v>20</v>
      </c>
      <c r="F60" s="20">
        <f t="shared" si="4"/>
        <v>2.2000000000000002</v>
      </c>
      <c r="G60" s="37"/>
      <c r="H60" s="80"/>
    </row>
    <row r="61" spans="2:8" s="78" customFormat="1" ht="84.45">
      <c r="B61" s="77"/>
      <c r="C61" s="217"/>
      <c r="D61" s="48" t="s">
        <v>88</v>
      </c>
      <c r="E61" s="79">
        <v>30</v>
      </c>
      <c r="F61" s="20">
        <f t="shared" si="4"/>
        <v>3.3</v>
      </c>
      <c r="G61" s="37"/>
      <c r="H61" s="80"/>
    </row>
    <row r="62" spans="2:8" s="78" customFormat="1" ht="84.45">
      <c r="B62" s="77"/>
      <c r="C62" s="217"/>
      <c r="D62" s="48" t="s">
        <v>395</v>
      </c>
      <c r="E62" s="79">
        <v>30</v>
      </c>
      <c r="F62" s="20">
        <f t="shared" si="4"/>
        <v>3.3</v>
      </c>
      <c r="G62" s="37"/>
      <c r="H62" s="80"/>
    </row>
    <row r="63" spans="2:8" s="78" customFormat="1" ht="84.45">
      <c r="B63" s="77"/>
      <c r="C63" s="217"/>
      <c r="D63" s="48" t="s">
        <v>73</v>
      </c>
      <c r="E63" s="79"/>
      <c r="F63" s="20">
        <f t="shared" si="4"/>
        <v>0</v>
      </c>
      <c r="G63" s="37"/>
      <c r="H63" s="81"/>
    </row>
    <row r="64" spans="2:8" s="78" customFormat="1" ht="84.45">
      <c r="B64" s="77"/>
      <c r="C64" s="217" t="s">
        <v>212</v>
      </c>
      <c r="D64" s="48" t="s">
        <v>97</v>
      </c>
      <c r="E64" s="79">
        <v>50</v>
      </c>
      <c r="F64" s="20">
        <f t="shared" si="4"/>
        <v>5.5</v>
      </c>
      <c r="G64" s="37"/>
      <c r="H64" s="81"/>
    </row>
    <row r="65" spans="1:8" s="78" customFormat="1" ht="84.45">
      <c r="B65" s="77"/>
      <c r="C65" s="217" t="s">
        <v>375</v>
      </c>
      <c r="D65" s="48" t="s">
        <v>235</v>
      </c>
      <c r="E65" s="79">
        <v>30</v>
      </c>
      <c r="F65" s="20">
        <f t="shared" si="4"/>
        <v>3.3</v>
      </c>
      <c r="G65" s="37"/>
      <c r="H65" s="82"/>
    </row>
    <row r="66" spans="1:8" s="78" customFormat="1" ht="84.45">
      <c r="B66" s="77"/>
      <c r="C66" s="217" t="s">
        <v>376</v>
      </c>
      <c r="D66" s="48" t="s">
        <v>78</v>
      </c>
      <c r="E66" s="79">
        <v>50</v>
      </c>
      <c r="F66" s="20">
        <f t="shared" si="4"/>
        <v>5.5</v>
      </c>
      <c r="G66" s="19"/>
      <c r="H66" s="83"/>
    </row>
    <row r="67" spans="1:8" s="78" customFormat="1" ht="105.75" customHeight="1">
      <c r="B67" s="77"/>
      <c r="C67" s="217"/>
      <c r="D67" s="48" t="s">
        <v>322</v>
      </c>
      <c r="E67" s="79">
        <v>10</v>
      </c>
      <c r="F67" s="20">
        <f t="shared" si="4"/>
        <v>1.1000000000000001</v>
      </c>
      <c r="G67" s="19"/>
      <c r="H67" s="83"/>
    </row>
    <row r="68" spans="1:8" s="78" customFormat="1" ht="84.45">
      <c r="B68" s="77"/>
      <c r="C68" s="212" t="s">
        <v>304</v>
      </c>
      <c r="D68" s="48" t="s">
        <v>304</v>
      </c>
      <c r="E68" s="79">
        <v>40</v>
      </c>
      <c r="F68" s="20">
        <f t="shared" si="4"/>
        <v>4.4000000000000004</v>
      </c>
      <c r="G68" s="19"/>
      <c r="H68" s="63"/>
    </row>
    <row r="69" spans="1:8" s="78" customFormat="1" ht="84.45">
      <c r="B69" s="77"/>
      <c r="C69" s="212" t="s">
        <v>334</v>
      </c>
      <c r="D69" s="48" t="s">
        <v>334</v>
      </c>
      <c r="E69" s="48">
        <v>10</v>
      </c>
      <c r="F69" s="20">
        <f t="shared" si="4"/>
        <v>1.1000000000000001</v>
      </c>
      <c r="G69" s="19"/>
      <c r="H69" s="63"/>
    </row>
    <row r="70" spans="1:8" s="78" customFormat="1" ht="38.25" customHeight="1">
      <c r="B70" s="84"/>
      <c r="C70" s="84"/>
      <c r="D70" s="84"/>
      <c r="E70" s="84"/>
      <c r="F70" s="84"/>
      <c r="G70" s="84"/>
      <c r="H70" s="85"/>
    </row>
    <row r="71" spans="1:8" s="78" customFormat="1" ht="88.5" customHeight="1">
      <c r="A71" s="16"/>
      <c r="B71" s="60" t="s">
        <v>32</v>
      </c>
      <c r="C71" s="20" t="s">
        <v>36</v>
      </c>
      <c r="D71" s="20" t="s">
        <v>26</v>
      </c>
      <c r="E71" s="20"/>
      <c r="F71" s="20">
        <f>$B$72*E71/1000</f>
        <v>0</v>
      </c>
      <c r="G71" s="19"/>
      <c r="H71" s="28"/>
    </row>
    <row r="72" spans="1:8" ht="84.45">
      <c r="B72" s="60">
        <v>150</v>
      </c>
      <c r="C72" s="217" t="s">
        <v>380</v>
      </c>
      <c r="D72" s="48" t="s">
        <v>400</v>
      </c>
      <c r="E72" s="23">
        <v>20</v>
      </c>
      <c r="F72" s="20">
        <f t="shared" ref="F72:F81" si="5">E72*$B$72/1000</f>
        <v>3</v>
      </c>
      <c r="G72" s="37"/>
      <c r="H72" s="80"/>
    </row>
    <row r="73" spans="1:8" ht="84.45">
      <c r="B73" s="60"/>
      <c r="C73" s="217"/>
      <c r="D73" s="48" t="s">
        <v>242</v>
      </c>
      <c r="E73" s="50">
        <v>30</v>
      </c>
      <c r="F73" s="20">
        <f t="shared" si="5"/>
        <v>4.5</v>
      </c>
      <c r="G73" s="19"/>
      <c r="H73" s="57"/>
    </row>
    <row r="74" spans="1:8" ht="84.45">
      <c r="B74" s="60"/>
      <c r="C74" s="217"/>
      <c r="D74" s="48" t="s">
        <v>381</v>
      </c>
      <c r="E74" s="23"/>
      <c r="F74" s="20">
        <f t="shared" si="5"/>
        <v>0</v>
      </c>
      <c r="G74" s="19"/>
      <c r="H74" s="57"/>
    </row>
    <row r="75" spans="1:8" ht="84.45">
      <c r="B75" s="60"/>
      <c r="C75" s="217"/>
      <c r="D75" s="48" t="s">
        <v>322</v>
      </c>
      <c r="E75" s="23">
        <v>20</v>
      </c>
      <c r="F75" s="20">
        <f t="shared" si="5"/>
        <v>3</v>
      </c>
      <c r="G75" s="19"/>
      <c r="H75" s="28"/>
    </row>
    <row r="76" spans="1:8" ht="84.45">
      <c r="B76" s="60"/>
      <c r="C76" s="217" t="s">
        <v>43</v>
      </c>
      <c r="D76" s="48" t="s">
        <v>67</v>
      </c>
      <c r="E76" s="23">
        <v>35</v>
      </c>
      <c r="F76" s="20">
        <f t="shared" si="5"/>
        <v>5.25</v>
      </c>
      <c r="G76" s="19" t="s">
        <v>115</v>
      </c>
      <c r="H76" s="28"/>
    </row>
    <row r="77" spans="1:8" ht="84.45">
      <c r="B77" s="60"/>
      <c r="C77" s="217" t="s">
        <v>241</v>
      </c>
      <c r="D77" s="48" t="s">
        <v>382</v>
      </c>
      <c r="E77" s="23">
        <v>40</v>
      </c>
      <c r="F77" s="20">
        <f t="shared" si="5"/>
        <v>6</v>
      </c>
      <c r="G77" s="19"/>
      <c r="H77" s="86"/>
    </row>
    <row r="78" spans="1:8" ht="84.45">
      <c r="B78" s="60"/>
      <c r="C78" s="226"/>
      <c r="D78" s="48" t="s">
        <v>89</v>
      </c>
      <c r="E78" s="23">
        <v>5</v>
      </c>
      <c r="F78" s="20">
        <f t="shared" si="5"/>
        <v>0.75</v>
      </c>
      <c r="G78" s="19"/>
      <c r="H78" s="86"/>
    </row>
    <row r="79" spans="1:8" ht="84.45">
      <c r="B79" s="60"/>
      <c r="C79" s="226"/>
      <c r="D79" s="48"/>
      <c r="E79" s="23"/>
      <c r="F79" s="20">
        <f t="shared" si="5"/>
        <v>0</v>
      </c>
      <c r="G79" s="19"/>
      <c r="H79" s="86"/>
    </row>
    <row r="80" spans="1:8" ht="84.45">
      <c r="B80" s="60"/>
      <c r="C80" s="213" t="s">
        <v>304</v>
      </c>
      <c r="D80" s="62" t="s">
        <v>35</v>
      </c>
      <c r="E80" s="27">
        <v>40</v>
      </c>
      <c r="F80" s="20">
        <f t="shared" si="5"/>
        <v>6</v>
      </c>
      <c r="G80" s="19"/>
      <c r="H80" s="86"/>
    </row>
    <row r="81" spans="1:8" ht="84.45">
      <c r="B81" s="60"/>
      <c r="C81" s="217" t="s">
        <v>348</v>
      </c>
      <c r="D81" s="48" t="s">
        <v>383</v>
      </c>
      <c r="E81" s="23"/>
      <c r="F81" s="20">
        <f t="shared" si="5"/>
        <v>0</v>
      </c>
      <c r="G81" s="19"/>
      <c r="H81" s="87"/>
    </row>
    <row r="82" spans="1:8" ht="42" customHeight="1">
      <c r="B82" s="88"/>
      <c r="C82" s="84"/>
      <c r="D82" s="88"/>
      <c r="E82" s="88"/>
      <c r="F82" s="88"/>
      <c r="G82" s="88"/>
      <c r="H82" s="89"/>
    </row>
    <row r="83" spans="1:8" ht="136.5" customHeight="1">
      <c r="A83" s="90"/>
      <c r="B83" s="442" t="s">
        <v>296</v>
      </c>
      <c r="C83" s="442"/>
      <c r="D83" s="442"/>
      <c r="E83" s="442"/>
      <c r="F83" s="442"/>
      <c r="G83" s="14" t="e">
        <f>G1+2</f>
        <v>#REF!</v>
      </c>
      <c r="H83" s="15" t="str">
        <f>[1]솔지오!F2</f>
        <v>수요일</v>
      </c>
    </row>
    <row r="84" spans="1:8" s="90" customFormat="1" ht="84.45">
      <c r="B84" s="91" t="s">
        <v>33</v>
      </c>
      <c r="C84" s="91" t="s">
        <v>20</v>
      </c>
      <c r="D84" s="91" t="s">
        <v>31</v>
      </c>
      <c r="E84" s="440" t="s">
        <v>21</v>
      </c>
      <c r="F84" s="441"/>
      <c r="G84" s="17" t="s">
        <v>28</v>
      </c>
      <c r="H84" s="91" t="s">
        <v>19</v>
      </c>
    </row>
    <row r="85" spans="1:8" s="90" customFormat="1" ht="84.45">
      <c r="B85" s="19" t="s">
        <v>30</v>
      </c>
      <c r="C85" s="20" t="s">
        <v>36</v>
      </c>
      <c r="D85" s="20" t="s">
        <v>26</v>
      </c>
      <c r="E85" s="20"/>
      <c r="F85" s="20">
        <f>$B$86*E85/1000</f>
        <v>0</v>
      </c>
      <c r="G85" s="19"/>
      <c r="H85" s="92"/>
    </row>
    <row r="86" spans="1:8" s="90" customFormat="1" ht="84.45">
      <c r="B86" s="19">
        <v>70</v>
      </c>
      <c r="C86" s="474" t="s">
        <v>329</v>
      </c>
      <c r="D86" s="55" t="s">
        <v>88</v>
      </c>
      <c r="E86" s="50">
        <v>50</v>
      </c>
      <c r="F86" s="20">
        <f t="shared" ref="F86:F93" si="6">E86*$B$72/1000</f>
        <v>7.5</v>
      </c>
      <c r="G86" s="19"/>
      <c r="H86" s="93" t="s">
        <v>238</v>
      </c>
    </row>
    <row r="87" spans="1:8" s="90" customFormat="1" ht="84.45">
      <c r="B87" s="19"/>
      <c r="C87" s="475"/>
      <c r="D87" s="55" t="s">
        <v>239</v>
      </c>
      <c r="E87" s="50"/>
      <c r="F87" s="20">
        <f t="shared" si="6"/>
        <v>0</v>
      </c>
      <c r="G87" s="19"/>
      <c r="H87" s="93"/>
    </row>
    <row r="88" spans="1:8" s="90" customFormat="1" ht="84.45">
      <c r="B88" s="19"/>
      <c r="C88" s="217" t="s">
        <v>374</v>
      </c>
      <c r="D88" s="55" t="s">
        <v>407</v>
      </c>
      <c r="E88" s="50">
        <v>10</v>
      </c>
      <c r="F88" s="20">
        <f t="shared" si="6"/>
        <v>1.5</v>
      </c>
      <c r="G88" s="37"/>
      <c r="H88" s="94"/>
    </row>
    <row r="89" spans="1:8" s="90" customFormat="1" ht="84.45">
      <c r="B89" s="19"/>
      <c r="C89" s="211" t="s">
        <v>358</v>
      </c>
      <c r="D89" s="55" t="s">
        <v>358</v>
      </c>
      <c r="E89" s="50"/>
      <c r="F89" s="20">
        <f t="shared" si="6"/>
        <v>0</v>
      </c>
      <c r="G89" s="37"/>
      <c r="H89" s="94"/>
    </row>
    <row r="90" spans="1:8" s="90" customFormat="1" ht="84.45">
      <c r="B90" s="19"/>
      <c r="C90" s="212"/>
      <c r="D90" s="79"/>
      <c r="E90" s="27"/>
      <c r="F90" s="20">
        <f t="shared" si="6"/>
        <v>0</v>
      </c>
      <c r="G90" s="37"/>
      <c r="H90" s="94"/>
    </row>
    <row r="91" spans="1:8" s="90" customFormat="1" ht="84.45">
      <c r="B91" s="19"/>
      <c r="C91" s="215"/>
      <c r="D91" s="79"/>
      <c r="E91" s="27"/>
      <c r="F91" s="20">
        <f t="shared" si="6"/>
        <v>0</v>
      </c>
      <c r="G91" s="37"/>
      <c r="H91" s="94"/>
    </row>
    <row r="92" spans="1:8" s="90" customFormat="1" ht="84.45">
      <c r="B92" s="19"/>
      <c r="C92" s="212"/>
      <c r="D92" s="48"/>
      <c r="E92" s="23">
        <v>30</v>
      </c>
      <c r="F92" s="20">
        <f t="shared" si="6"/>
        <v>4.5</v>
      </c>
      <c r="G92" s="37"/>
      <c r="H92" s="94"/>
    </row>
    <row r="93" spans="1:8" s="90" customFormat="1" ht="84.45">
      <c r="B93" s="19"/>
      <c r="C93" s="32" t="s">
        <v>304</v>
      </c>
      <c r="D93" s="69" t="s">
        <v>35</v>
      </c>
      <c r="E93" s="34">
        <v>40</v>
      </c>
      <c r="F93" s="20">
        <f t="shared" si="6"/>
        <v>6</v>
      </c>
      <c r="G93" s="19"/>
      <c r="H93" s="94"/>
    </row>
    <row r="94" spans="1:8" s="90" customFormat="1" ht="168.9">
      <c r="B94" s="19"/>
      <c r="C94" s="35" t="s">
        <v>139</v>
      </c>
      <c r="D94" s="20" t="s">
        <v>173</v>
      </c>
      <c r="E94" s="20"/>
      <c r="F94" s="20">
        <f t="shared" ref="F94:F95" si="7">$B$46*E94/1000</f>
        <v>0</v>
      </c>
      <c r="G94" s="37"/>
      <c r="H94" s="38"/>
    </row>
    <row r="95" spans="1:8" s="90" customFormat="1" ht="84.45">
      <c r="B95" s="19"/>
      <c r="C95" s="95" t="s">
        <v>172</v>
      </c>
      <c r="D95" s="96" t="s">
        <v>133</v>
      </c>
      <c r="E95" s="20"/>
      <c r="F95" s="20">
        <f t="shared" si="7"/>
        <v>0</v>
      </c>
      <c r="G95" s="37"/>
      <c r="H95" s="28"/>
    </row>
    <row r="96" spans="1:8" s="90" customFormat="1" ht="88.5" customHeight="1">
      <c r="B96" s="71"/>
      <c r="C96" s="97"/>
      <c r="D96" s="98"/>
      <c r="E96" s="74"/>
      <c r="F96" s="74"/>
      <c r="G96" s="74"/>
      <c r="H96" s="99"/>
    </row>
    <row r="97" spans="2:8" s="90" customFormat="1" ht="84.45">
      <c r="B97" s="44" t="s">
        <v>298</v>
      </c>
      <c r="C97" s="35" t="s">
        <v>40</v>
      </c>
      <c r="D97" s="447" t="s">
        <v>201</v>
      </c>
      <c r="E97" s="448"/>
      <c r="F97" s="448"/>
      <c r="G97" s="448"/>
      <c r="H97" s="449"/>
    </row>
    <row r="98" spans="2:8" s="90" customFormat="1" ht="84.45">
      <c r="B98" s="76" t="s">
        <v>308</v>
      </c>
      <c r="C98" s="35" t="s">
        <v>311</v>
      </c>
      <c r="D98" s="450" t="s">
        <v>513</v>
      </c>
      <c r="E98" s="451"/>
      <c r="F98" s="451"/>
      <c r="G98" s="451"/>
      <c r="H98" s="457"/>
    </row>
    <row r="99" spans="2:8" s="90" customFormat="1" ht="84.45">
      <c r="B99" s="100" t="s">
        <v>29</v>
      </c>
      <c r="C99" s="20" t="s">
        <v>36</v>
      </c>
      <c r="D99" s="20" t="s">
        <v>26</v>
      </c>
      <c r="E99" s="20"/>
      <c r="F99" s="20">
        <f>$B$18*E99/1000</f>
        <v>0</v>
      </c>
      <c r="G99" s="19"/>
      <c r="H99" s="101"/>
    </row>
    <row r="100" spans="2:8" s="90" customFormat="1" ht="177" customHeight="1">
      <c r="B100" s="100">
        <v>110</v>
      </c>
      <c r="C100" s="217" t="s">
        <v>210</v>
      </c>
      <c r="D100" s="48" t="s">
        <v>414</v>
      </c>
      <c r="E100" s="23"/>
      <c r="F100" s="20">
        <f>$B$60*E100/1000</f>
        <v>0</v>
      </c>
      <c r="G100" s="476"/>
      <c r="H100" s="477"/>
    </row>
    <row r="101" spans="2:8" s="90" customFormat="1" ht="98.25" customHeight="1">
      <c r="B101" s="100"/>
      <c r="C101" s="217"/>
      <c r="D101" s="48" t="s">
        <v>244</v>
      </c>
      <c r="E101" s="23">
        <v>40</v>
      </c>
      <c r="F101" s="20">
        <f>$B$60*E101/1000</f>
        <v>4.4000000000000004</v>
      </c>
      <c r="G101" s="478"/>
      <c r="H101" s="479"/>
    </row>
    <row r="102" spans="2:8" s="90" customFormat="1" ht="98.25" customHeight="1">
      <c r="B102" s="100"/>
      <c r="C102" s="217"/>
      <c r="D102" s="48" t="s">
        <v>245</v>
      </c>
      <c r="E102" s="23">
        <v>110</v>
      </c>
      <c r="F102" s="20">
        <f t="shared" ref="F102:F110" si="8">$B$60*E102/1000</f>
        <v>12.1</v>
      </c>
      <c r="G102" s="37"/>
      <c r="H102" s="54"/>
    </row>
    <row r="103" spans="2:8" s="90" customFormat="1" ht="98.25" customHeight="1">
      <c r="B103" s="100"/>
      <c r="C103" s="217"/>
      <c r="D103" s="48" t="s">
        <v>243</v>
      </c>
      <c r="E103" s="23">
        <v>10</v>
      </c>
      <c r="F103" s="20">
        <f t="shared" si="8"/>
        <v>1.1000000000000001</v>
      </c>
      <c r="G103" s="453"/>
      <c r="H103" s="454"/>
    </row>
    <row r="104" spans="2:8" s="90" customFormat="1" ht="98.25" customHeight="1">
      <c r="B104" s="100"/>
      <c r="C104" s="217" t="s">
        <v>323</v>
      </c>
      <c r="D104" s="48" t="s">
        <v>323</v>
      </c>
      <c r="E104" s="23"/>
      <c r="F104" s="20">
        <f t="shared" si="8"/>
        <v>0</v>
      </c>
      <c r="G104" s="453"/>
      <c r="H104" s="454"/>
    </row>
    <row r="105" spans="2:8" s="90" customFormat="1" ht="88.5" customHeight="1">
      <c r="B105" s="100"/>
      <c r="C105" s="217" t="s">
        <v>321</v>
      </c>
      <c r="D105" s="48" t="s">
        <v>321</v>
      </c>
      <c r="E105" s="23"/>
      <c r="F105" s="20">
        <f t="shared" si="8"/>
        <v>0</v>
      </c>
      <c r="G105" s="453"/>
      <c r="H105" s="454"/>
    </row>
    <row r="106" spans="2:8" s="90" customFormat="1" ht="84.45">
      <c r="B106" s="100"/>
      <c r="C106" s="217"/>
      <c r="D106" s="48"/>
      <c r="E106" s="27"/>
      <c r="F106" s="20">
        <f t="shared" si="8"/>
        <v>0</v>
      </c>
      <c r="G106" s="455"/>
      <c r="H106" s="456"/>
    </row>
    <row r="107" spans="2:8" s="90" customFormat="1" ht="84.45">
      <c r="B107" s="100"/>
      <c r="C107" s="217"/>
      <c r="D107" s="48"/>
      <c r="E107" s="27"/>
      <c r="F107" s="20">
        <f t="shared" si="8"/>
        <v>0</v>
      </c>
      <c r="G107" s="455"/>
      <c r="H107" s="456"/>
    </row>
    <row r="108" spans="2:8" s="90" customFormat="1" ht="84.45">
      <c r="B108" s="100"/>
      <c r="C108" s="212"/>
      <c r="D108" s="48"/>
      <c r="E108" s="27"/>
      <c r="F108" s="20">
        <f t="shared" si="8"/>
        <v>0</v>
      </c>
      <c r="G108" s="19"/>
      <c r="H108" s="81"/>
    </row>
    <row r="109" spans="2:8" s="90" customFormat="1" ht="84.45">
      <c r="B109" s="100"/>
      <c r="C109" s="212" t="s">
        <v>304</v>
      </c>
      <c r="D109" s="48" t="s">
        <v>304</v>
      </c>
      <c r="E109" s="27"/>
      <c r="F109" s="20">
        <f t="shared" si="8"/>
        <v>0</v>
      </c>
      <c r="G109" s="19"/>
      <c r="H109" s="102"/>
    </row>
    <row r="110" spans="2:8" s="90" customFormat="1" ht="84.45">
      <c r="B110" s="100"/>
      <c r="C110" s="212" t="s">
        <v>325</v>
      </c>
      <c r="D110" s="48" t="s">
        <v>131</v>
      </c>
      <c r="E110" s="23"/>
      <c r="F110" s="20">
        <f t="shared" si="8"/>
        <v>0</v>
      </c>
      <c r="G110" s="19"/>
      <c r="H110" s="63"/>
    </row>
    <row r="111" spans="2:8" s="90" customFormat="1" ht="73.5" customHeight="1">
      <c r="B111" s="84"/>
      <c r="C111" s="103"/>
      <c r="D111" s="84"/>
      <c r="E111" s="84"/>
      <c r="F111" s="84"/>
      <c r="G111" s="84"/>
      <c r="H111" s="85"/>
    </row>
    <row r="112" spans="2:8" s="90" customFormat="1" ht="84.45">
      <c r="B112" s="60" t="s">
        <v>32</v>
      </c>
      <c r="C112" s="20" t="s">
        <v>36</v>
      </c>
      <c r="D112" s="20" t="s">
        <v>26</v>
      </c>
      <c r="E112" s="20"/>
      <c r="F112" s="20">
        <f>$B$72*E112/1000</f>
        <v>0</v>
      </c>
      <c r="G112" s="19"/>
      <c r="H112" s="104"/>
    </row>
    <row r="113" spans="1:15" s="90" customFormat="1" ht="84.45">
      <c r="B113" s="60">
        <v>140</v>
      </c>
      <c r="C113" s="214" t="s">
        <v>415</v>
      </c>
      <c r="D113" s="48" t="s">
        <v>422</v>
      </c>
      <c r="E113" s="23"/>
      <c r="F113" s="20">
        <f t="shared" ref="F113:F125" si="9">E113*$B$113/1000</f>
        <v>0</v>
      </c>
      <c r="G113" s="19"/>
      <c r="H113" s="105"/>
    </row>
    <row r="114" spans="1:15" s="90" customFormat="1" ht="88.5" customHeight="1">
      <c r="B114" s="60"/>
      <c r="C114" s="217"/>
      <c r="D114" s="48" t="s">
        <v>251</v>
      </c>
      <c r="E114" s="23">
        <v>30</v>
      </c>
      <c r="F114" s="20">
        <f t="shared" si="9"/>
        <v>4.2</v>
      </c>
      <c r="G114" s="19"/>
      <c r="H114" s="105"/>
    </row>
    <row r="115" spans="1:15" s="90" customFormat="1" ht="88.5" customHeight="1">
      <c r="B115" s="60"/>
      <c r="C115" s="217"/>
      <c r="D115" s="48" t="s">
        <v>150</v>
      </c>
      <c r="E115" s="23">
        <v>75</v>
      </c>
      <c r="F115" s="20">
        <f t="shared" si="9"/>
        <v>10.5</v>
      </c>
      <c r="G115" s="19"/>
      <c r="H115" s="105"/>
    </row>
    <row r="116" spans="1:15" s="90" customFormat="1" ht="84.45">
      <c r="B116" s="60"/>
      <c r="C116" s="217" t="s">
        <v>240</v>
      </c>
      <c r="D116" s="48" t="s">
        <v>413</v>
      </c>
      <c r="E116" s="23">
        <v>60</v>
      </c>
      <c r="F116" s="20">
        <f t="shared" si="9"/>
        <v>8.4</v>
      </c>
      <c r="G116" s="19"/>
      <c r="H116" s="105"/>
    </row>
    <row r="117" spans="1:15" s="90" customFormat="1" ht="84.45">
      <c r="B117" s="60"/>
      <c r="C117" s="217"/>
      <c r="D117" s="48" t="s">
        <v>416</v>
      </c>
      <c r="E117" s="23"/>
      <c r="F117" s="20">
        <f t="shared" si="9"/>
        <v>0</v>
      </c>
      <c r="G117" s="19"/>
      <c r="H117" s="105"/>
    </row>
    <row r="118" spans="1:15" s="90" customFormat="1" ht="84.45">
      <c r="B118" s="60"/>
      <c r="C118" s="217"/>
      <c r="D118" s="48" t="s">
        <v>68</v>
      </c>
      <c r="E118" s="23"/>
      <c r="F118" s="20">
        <f t="shared" si="9"/>
        <v>0</v>
      </c>
      <c r="G118" s="19"/>
      <c r="H118" s="105"/>
    </row>
    <row r="119" spans="1:15" s="90" customFormat="1" ht="84.45">
      <c r="B119" s="60"/>
      <c r="C119" s="217" t="s">
        <v>360</v>
      </c>
      <c r="D119" s="48" t="s">
        <v>417</v>
      </c>
      <c r="E119" s="23"/>
      <c r="F119" s="20">
        <f t="shared" si="9"/>
        <v>0</v>
      </c>
      <c r="G119" s="19"/>
      <c r="H119" s="105"/>
    </row>
    <row r="120" spans="1:15" s="90" customFormat="1" ht="84.45">
      <c r="B120" s="60"/>
      <c r="C120" s="217"/>
      <c r="D120" s="48"/>
      <c r="E120" s="23"/>
      <c r="F120" s="20">
        <f t="shared" si="9"/>
        <v>0</v>
      </c>
      <c r="G120" s="19"/>
      <c r="H120" s="105"/>
    </row>
    <row r="121" spans="1:15" s="90" customFormat="1" ht="84.45">
      <c r="B121" s="60"/>
      <c r="C121" s="217"/>
      <c r="D121" s="48"/>
      <c r="E121" s="23"/>
      <c r="F121" s="20">
        <f t="shared" si="9"/>
        <v>0</v>
      </c>
      <c r="G121" s="19"/>
      <c r="H121" s="105"/>
    </row>
    <row r="122" spans="1:15" s="90" customFormat="1" ht="84.45">
      <c r="B122" s="60"/>
      <c r="C122" s="217"/>
      <c r="D122" s="48"/>
      <c r="E122" s="23"/>
      <c r="F122" s="20">
        <f t="shared" si="9"/>
        <v>0</v>
      </c>
      <c r="G122" s="19"/>
      <c r="H122" s="105"/>
    </row>
    <row r="123" spans="1:15" s="90" customFormat="1" ht="92.25" customHeight="1">
      <c r="B123" s="60"/>
      <c r="C123" s="217"/>
      <c r="D123" s="48"/>
      <c r="E123" s="23"/>
      <c r="F123" s="20">
        <f t="shared" si="9"/>
        <v>0</v>
      </c>
      <c r="G123" s="19"/>
      <c r="H123" s="104"/>
    </row>
    <row r="124" spans="1:15" s="90" customFormat="1" ht="84.45">
      <c r="B124" s="60"/>
      <c r="C124" s="444"/>
      <c r="D124" s="48"/>
      <c r="E124" s="23"/>
      <c r="F124" s="20">
        <f t="shared" si="9"/>
        <v>0</v>
      </c>
      <c r="G124" s="19"/>
      <c r="H124" s="105"/>
    </row>
    <row r="125" spans="1:15" s="90" customFormat="1" ht="84.45">
      <c r="B125" s="60"/>
      <c r="C125" s="444"/>
      <c r="D125" s="48"/>
      <c r="E125" s="23"/>
      <c r="F125" s="20">
        <f t="shared" si="9"/>
        <v>0</v>
      </c>
      <c r="G125" s="19"/>
      <c r="H125" s="106"/>
    </row>
    <row r="126" spans="1:15" s="90" customFormat="1" ht="84.45">
      <c r="B126" s="60"/>
      <c r="C126" s="216" t="s">
        <v>304</v>
      </c>
      <c r="D126" s="62" t="s">
        <v>304</v>
      </c>
      <c r="E126" s="23"/>
      <c r="F126" s="20">
        <f>E126*$B$113/1000</f>
        <v>0</v>
      </c>
      <c r="G126" s="19"/>
      <c r="H126" s="106"/>
      <c r="K126" s="107"/>
      <c r="L126" s="108"/>
      <c r="M126" s="20"/>
      <c r="N126" s="20"/>
      <c r="O126" s="19"/>
    </row>
    <row r="127" spans="1:15" s="90" customFormat="1" ht="84.45">
      <c r="B127" s="60"/>
      <c r="C127" s="217" t="s">
        <v>369</v>
      </c>
      <c r="D127" s="48" t="s">
        <v>369</v>
      </c>
      <c r="E127" s="23"/>
      <c r="F127" s="20">
        <f>E127*$B$113/1000</f>
        <v>0</v>
      </c>
      <c r="G127" s="19"/>
      <c r="H127" s="106"/>
      <c r="K127" s="107"/>
      <c r="L127" s="108"/>
      <c r="M127" s="20"/>
      <c r="N127" s="20"/>
      <c r="O127" s="19"/>
    </row>
    <row r="128" spans="1:15" s="90" customFormat="1" ht="97.5" customHeight="1">
      <c r="A128" s="16"/>
      <c r="B128" s="84"/>
      <c r="C128" s="84"/>
      <c r="D128" s="84"/>
      <c r="E128" s="84"/>
      <c r="F128" s="84"/>
      <c r="G128" s="84"/>
      <c r="H128" s="85"/>
      <c r="K128" s="95" t="s">
        <v>314</v>
      </c>
      <c r="L128" s="108" t="s">
        <v>22</v>
      </c>
      <c r="M128" s="20">
        <v>60</v>
      </c>
      <c r="N128" s="20">
        <f>$B$158*M128/1000</f>
        <v>9</v>
      </c>
      <c r="O128" s="19" t="s">
        <v>23</v>
      </c>
    </row>
    <row r="129" spans="1:15" ht="156.75" customHeight="1">
      <c r="A129" s="90"/>
      <c r="B129" s="442" t="s">
        <v>296</v>
      </c>
      <c r="C129" s="442"/>
      <c r="D129" s="442"/>
      <c r="E129" s="442"/>
      <c r="F129" s="442"/>
      <c r="G129" s="14" t="e">
        <f>G1+3</f>
        <v>#REF!</v>
      </c>
      <c r="H129" s="15" t="str">
        <f>[1]솔지오!G2</f>
        <v>목요일</v>
      </c>
      <c r="K129" s="95" t="s">
        <v>304</v>
      </c>
      <c r="L129" s="108" t="s">
        <v>304</v>
      </c>
      <c r="M129" s="20"/>
      <c r="N129" s="20">
        <f>$B$158*M129/1000</f>
        <v>0</v>
      </c>
      <c r="O129" s="19"/>
    </row>
    <row r="130" spans="1:15" s="90" customFormat="1" ht="75" customHeight="1">
      <c r="B130" s="91" t="s">
        <v>33</v>
      </c>
      <c r="C130" s="91" t="s">
        <v>20</v>
      </c>
      <c r="D130" s="91" t="s">
        <v>31</v>
      </c>
      <c r="E130" s="440" t="s">
        <v>21</v>
      </c>
      <c r="F130" s="441"/>
      <c r="G130" s="17" t="s">
        <v>28</v>
      </c>
      <c r="H130" s="91" t="s">
        <v>19</v>
      </c>
      <c r="K130" s="95" t="s">
        <v>302</v>
      </c>
      <c r="L130" s="95" t="s">
        <v>178</v>
      </c>
      <c r="M130" s="20"/>
      <c r="N130" s="20"/>
      <c r="O130" s="19" t="s">
        <v>25</v>
      </c>
    </row>
    <row r="131" spans="1:15" s="90" customFormat="1" ht="84.45">
      <c r="B131" s="19" t="s">
        <v>30</v>
      </c>
      <c r="C131" s="20" t="s">
        <v>36</v>
      </c>
      <c r="D131" s="20" t="s">
        <v>26</v>
      </c>
      <c r="E131" s="20"/>
      <c r="F131" s="20">
        <f>$B$132*E131/1000</f>
        <v>0</v>
      </c>
      <c r="G131" s="19"/>
      <c r="H131" s="28"/>
    </row>
    <row r="132" spans="1:15" s="90" customFormat="1" ht="84.45">
      <c r="B132" s="19">
        <v>70</v>
      </c>
      <c r="C132" s="445" t="s">
        <v>249</v>
      </c>
      <c r="D132" s="48" t="s">
        <v>435</v>
      </c>
      <c r="E132" s="48"/>
      <c r="F132" s="20">
        <f>$B$132*E132/1000</f>
        <v>0</v>
      </c>
      <c r="G132" s="19"/>
      <c r="H132" s="48" t="s">
        <v>418</v>
      </c>
    </row>
    <row r="133" spans="1:15" s="90" customFormat="1" ht="84.45">
      <c r="B133" s="19"/>
      <c r="C133" s="446"/>
      <c r="D133" s="48" t="s">
        <v>438</v>
      </c>
      <c r="E133" s="48"/>
      <c r="F133" s="20">
        <f t="shared" ref="F133:F137" si="10">$B$132*E133/1000</f>
        <v>0</v>
      </c>
      <c r="G133" s="19"/>
      <c r="H133" s="48"/>
    </row>
    <row r="134" spans="1:15" s="90" customFormat="1" ht="84.45">
      <c r="B134" s="19"/>
      <c r="C134" s="213" t="s">
        <v>356</v>
      </c>
      <c r="D134" s="48" t="s">
        <v>88</v>
      </c>
      <c r="E134" s="62">
        <v>30</v>
      </c>
      <c r="F134" s="20">
        <f t="shared" si="10"/>
        <v>2.1</v>
      </c>
      <c r="G134" s="19"/>
      <c r="H134" s="109"/>
    </row>
    <row r="135" spans="1:15" s="90" customFormat="1" ht="109.5" customHeight="1">
      <c r="B135" s="19"/>
      <c r="C135" s="212"/>
      <c r="D135" s="48" t="s">
        <v>248</v>
      </c>
      <c r="E135" s="48">
        <v>50</v>
      </c>
      <c r="F135" s="20">
        <f t="shared" si="10"/>
        <v>3.5</v>
      </c>
      <c r="G135" s="19"/>
      <c r="H135" s="109"/>
    </row>
    <row r="136" spans="1:15" s="90" customFormat="1" ht="84.45">
      <c r="B136" s="19"/>
      <c r="C136" s="212" t="s">
        <v>372</v>
      </c>
      <c r="D136" s="48" t="s">
        <v>250</v>
      </c>
      <c r="E136" s="62"/>
      <c r="F136" s="20">
        <f t="shared" si="10"/>
        <v>0</v>
      </c>
      <c r="G136" s="19"/>
      <c r="H136" s="109"/>
    </row>
    <row r="137" spans="1:15" s="90" customFormat="1" ht="84.45">
      <c r="B137" s="19"/>
      <c r="C137" s="110" t="s">
        <v>304</v>
      </c>
      <c r="D137" s="111" t="s">
        <v>35</v>
      </c>
      <c r="E137" s="112">
        <v>50</v>
      </c>
      <c r="F137" s="20">
        <f t="shared" si="10"/>
        <v>3.5</v>
      </c>
      <c r="G137" s="37"/>
      <c r="H137" s="109"/>
    </row>
    <row r="138" spans="1:15" s="90" customFormat="1" ht="168.9">
      <c r="B138" s="223"/>
      <c r="C138" s="35" t="s">
        <v>139</v>
      </c>
      <c r="D138" s="20" t="s">
        <v>173</v>
      </c>
      <c r="E138" s="20"/>
      <c r="F138" s="20">
        <f t="shared" ref="F138:F139" si="11">$B$46*E138/1000</f>
        <v>0</v>
      </c>
      <c r="G138" s="37"/>
      <c r="H138" s="38"/>
    </row>
    <row r="139" spans="1:15" s="90" customFormat="1" ht="84.45">
      <c r="B139" s="223"/>
      <c r="C139" s="95" t="s">
        <v>172</v>
      </c>
      <c r="D139" s="96" t="s">
        <v>135</v>
      </c>
      <c r="E139" s="20"/>
      <c r="F139" s="20">
        <f t="shared" si="11"/>
        <v>0</v>
      </c>
      <c r="G139" s="37"/>
      <c r="H139" s="28"/>
    </row>
    <row r="140" spans="1:15" s="90" customFormat="1" ht="42.75" customHeight="1">
      <c r="B140" s="71"/>
      <c r="C140" s="97"/>
      <c r="D140" s="98"/>
      <c r="E140" s="113"/>
      <c r="F140" s="113"/>
      <c r="G140" s="113"/>
      <c r="H140" s="99"/>
    </row>
    <row r="141" spans="1:15" s="90" customFormat="1" ht="84.45">
      <c r="B141" s="44" t="s">
        <v>298</v>
      </c>
      <c r="C141" s="35" t="s">
        <v>40</v>
      </c>
      <c r="D141" s="447" t="s">
        <v>201</v>
      </c>
      <c r="E141" s="448"/>
      <c r="F141" s="448"/>
      <c r="G141" s="448"/>
      <c r="H141" s="449"/>
    </row>
    <row r="142" spans="1:15" s="90" customFormat="1" ht="88.5" hidden="1" customHeight="1">
      <c r="B142" s="44" t="s">
        <v>308</v>
      </c>
      <c r="C142" s="35" t="s">
        <v>310</v>
      </c>
      <c r="D142" s="450" t="s">
        <v>100</v>
      </c>
      <c r="E142" s="451"/>
      <c r="F142" s="451"/>
      <c r="G142" s="451"/>
      <c r="H142" s="452"/>
    </row>
    <row r="143" spans="1:15" ht="84.45">
      <c r="B143" s="76" t="s">
        <v>308</v>
      </c>
      <c r="C143" s="35" t="s">
        <v>310</v>
      </c>
      <c r="D143" s="450" t="s">
        <v>100</v>
      </c>
      <c r="E143" s="451"/>
      <c r="F143" s="451"/>
      <c r="G143" s="451"/>
      <c r="H143" s="452"/>
    </row>
    <row r="144" spans="1:15" s="90" customFormat="1" ht="88.5" customHeight="1">
      <c r="B144" s="100" t="s">
        <v>29</v>
      </c>
      <c r="C144" s="20" t="s">
        <v>36</v>
      </c>
      <c r="D144" s="20" t="s">
        <v>26</v>
      </c>
      <c r="E144" s="20"/>
      <c r="F144" s="20">
        <f>$B$145*E144/1000</f>
        <v>0</v>
      </c>
      <c r="G144" s="19"/>
      <c r="H144" s="47"/>
    </row>
    <row r="145" spans="2:8" s="90" customFormat="1" ht="84.45">
      <c r="B145" s="100">
        <v>110</v>
      </c>
      <c r="C145" s="206" t="s">
        <v>359</v>
      </c>
      <c r="D145" s="48" t="s">
        <v>411</v>
      </c>
      <c r="E145" s="23">
        <v>80</v>
      </c>
      <c r="F145" s="20">
        <f t="shared" ref="F145:F155" si="12">$B$60*E145/1000</f>
        <v>8.8000000000000007</v>
      </c>
      <c r="G145" s="37"/>
      <c r="H145" s="80"/>
    </row>
    <row r="146" spans="2:8" s="90" customFormat="1" ht="84.45">
      <c r="B146" s="100"/>
      <c r="C146" s="206"/>
      <c r="D146" s="48" t="s">
        <v>427</v>
      </c>
      <c r="E146" s="23">
        <v>60</v>
      </c>
      <c r="F146" s="20">
        <f t="shared" si="12"/>
        <v>6.6</v>
      </c>
      <c r="G146" s="37"/>
      <c r="H146" s="80"/>
    </row>
    <row r="147" spans="2:8" s="90" customFormat="1" ht="84.45">
      <c r="B147" s="100"/>
      <c r="C147" s="206"/>
      <c r="D147" s="48" t="s">
        <v>246</v>
      </c>
      <c r="E147" s="23">
        <v>20</v>
      </c>
      <c r="F147" s="20">
        <f t="shared" si="12"/>
        <v>2.2000000000000002</v>
      </c>
      <c r="G147" s="37"/>
      <c r="H147" s="47"/>
    </row>
    <row r="148" spans="2:8" s="90" customFormat="1" ht="84.45">
      <c r="B148" s="100"/>
      <c r="C148" s="206" t="s">
        <v>384</v>
      </c>
      <c r="D148" s="48" t="s">
        <v>433</v>
      </c>
      <c r="E148" s="23">
        <v>30</v>
      </c>
      <c r="F148" s="20">
        <f t="shared" si="12"/>
        <v>3.3</v>
      </c>
      <c r="G148" s="19"/>
      <c r="H148" s="47"/>
    </row>
    <row r="149" spans="2:8" s="90" customFormat="1" ht="84.45">
      <c r="B149" s="100"/>
      <c r="C149" s="206" t="s">
        <v>371</v>
      </c>
      <c r="D149" s="48" t="s">
        <v>434</v>
      </c>
      <c r="E149" s="23">
        <v>50</v>
      </c>
      <c r="F149" s="20">
        <f t="shared" si="12"/>
        <v>5.5</v>
      </c>
      <c r="G149" s="19"/>
      <c r="H149" s="47"/>
    </row>
    <row r="150" spans="2:8" s="90" customFormat="1" ht="84.45">
      <c r="B150" s="100"/>
      <c r="C150" s="206"/>
      <c r="D150" s="48" t="s">
        <v>68</v>
      </c>
      <c r="E150" s="114"/>
      <c r="F150" s="20">
        <f t="shared" si="12"/>
        <v>0</v>
      </c>
      <c r="G150" s="19"/>
      <c r="H150" s="47"/>
    </row>
    <row r="151" spans="2:8" s="90" customFormat="1" ht="84.45">
      <c r="B151" s="100"/>
      <c r="C151" s="115"/>
      <c r="D151" s="48"/>
      <c r="E151" s="116">
        <v>50</v>
      </c>
      <c r="F151" s="20">
        <f t="shared" si="12"/>
        <v>5.5</v>
      </c>
      <c r="G151" s="19"/>
      <c r="H151" s="109"/>
    </row>
    <row r="152" spans="2:8" s="90" customFormat="1" ht="84.45">
      <c r="B152" s="100"/>
      <c r="C152" s="438"/>
      <c r="D152" s="48"/>
      <c r="E152" s="27"/>
      <c r="F152" s="20">
        <f t="shared" si="12"/>
        <v>0</v>
      </c>
      <c r="G152" s="19"/>
      <c r="H152" s="109"/>
    </row>
    <row r="153" spans="2:8" s="90" customFormat="1" ht="84.45">
      <c r="B153" s="100"/>
      <c r="C153" s="443"/>
      <c r="D153" s="48"/>
      <c r="E153" s="27"/>
      <c r="F153" s="20">
        <f t="shared" si="12"/>
        <v>0</v>
      </c>
      <c r="G153" s="19"/>
      <c r="H153" s="54"/>
    </row>
    <row r="154" spans="2:8" s="90" customFormat="1" ht="84.45">
      <c r="B154" s="100"/>
      <c r="C154" s="110" t="s">
        <v>304</v>
      </c>
      <c r="D154" s="62" t="s">
        <v>35</v>
      </c>
      <c r="E154" s="27">
        <v>30</v>
      </c>
      <c r="F154" s="20">
        <f t="shared" si="12"/>
        <v>3.3</v>
      </c>
      <c r="G154" s="19"/>
      <c r="H154" s="47"/>
    </row>
    <row r="155" spans="2:8" s="90" customFormat="1" ht="84.45">
      <c r="B155" s="100"/>
      <c r="C155" s="212" t="s">
        <v>211</v>
      </c>
      <c r="D155" s="48" t="s">
        <v>211</v>
      </c>
      <c r="E155" s="23"/>
      <c r="F155" s="20">
        <f t="shared" si="12"/>
        <v>0</v>
      </c>
      <c r="G155" s="19"/>
      <c r="H155" s="47"/>
    </row>
    <row r="156" spans="2:8" s="90" customFormat="1" ht="84.45">
      <c r="B156" s="84"/>
      <c r="C156" s="84"/>
      <c r="D156" s="84"/>
      <c r="E156" s="84"/>
      <c r="F156" s="84"/>
      <c r="G156" s="84"/>
      <c r="H156" s="85"/>
    </row>
    <row r="157" spans="2:8" s="90" customFormat="1" ht="84.45">
      <c r="B157" s="60" t="s">
        <v>32</v>
      </c>
      <c r="C157" s="20" t="s">
        <v>36</v>
      </c>
      <c r="D157" s="20" t="s">
        <v>26</v>
      </c>
      <c r="E157" s="20"/>
      <c r="F157" s="20">
        <f>$B$158*E157/1000</f>
        <v>0</v>
      </c>
      <c r="G157" s="19"/>
      <c r="H157" s="28"/>
    </row>
    <row r="158" spans="2:8" s="90" customFormat="1" ht="84.45">
      <c r="B158" s="60">
        <v>150</v>
      </c>
      <c r="C158" s="210" t="s">
        <v>349</v>
      </c>
      <c r="D158" s="48" t="s">
        <v>35</v>
      </c>
      <c r="E158" s="23">
        <v>65</v>
      </c>
      <c r="F158" s="20">
        <f t="shared" ref="F158:F167" si="13">E158*$B$158/1000</f>
        <v>9.75</v>
      </c>
      <c r="G158" s="19"/>
      <c r="H158" s="48"/>
    </row>
    <row r="159" spans="2:8" s="90" customFormat="1" ht="84.45">
      <c r="B159" s="60"/>
      <c r="C159" s="209"/>
      <c r="D159" s="48" t="s">
        <v>432</v>
      </c>
      <c r="E159" s="23">
        <v>40</v>
      </c>
      <c r="F159" s="20">
        <f t="shared" si="13"/>
        <v>6</v>
      </c>
      <c r="G159" s="19"/>
      <c r="H159" s="48"/>
    </row>
    <row r="160" spans="2:8" s="90" customFormat="1" ht="84.45">
      <c r="B160" s="60"/>
      <c r="C160" s="209"/>
      <c r="D160" s="48" t="s">
        <v>70</v>
      </c>
      <c r="E160" s="23"/>
      <c r="F160" s="20">
        <f t="shared" si="13"/>
        <v>0</v>
      </c>
      <c r="G160" s="19"/>
      <c r="H160" s="48"/>
    </row>
    <row r="161" spans="1:8" s="90" customFormat="1" ht="84.45">
      <c r="B161" s="60"/>
      <c r="C161" s="221"/>
      <c r="D161" s="48" t="s">
        <v>424</v>
      </c>
      <c r="E161" s="23"/>
      <c r="F161" s="20">
        <f t="shared" si="13"/>
        <v>0</v>
      </c>
      <c r="G161" s="19"/>
      <c r="H161" s="48"/>
    </row>
    <row r="162" spans="1:8" s="90" customFormat="1" ht="84.45">
      <c r="B162" s="60"/>
      <c r="C162" s="212" t="s">
        <v>247</v>
      </c>
      <c r="D162" s="55" t="s">
        <v>436</v>
      </c>
      <c r="E162" s="23"/>
      <c r="F162" s="20">
        <f t="shared" si="13"/>
        <v>0</v>
      </c>
      <c r="G162" s="438"/>
      <c r="H162" s="55"/>
    </row>
    <row r="163" spans="1:8" s="90" customFormat="1" ht="84.45">
      <c r="B163" s="60"/>
      <c r="C163" s="225"/>
      <c r="D163" s="55" t="s">
        <v>423</v>
      </c>
      <c r="E163" s="23">
        <v>30</v>
      </c>
      <c r="F163" s="20">
        <f t="shared" si="13"/>
        <v>4.5</v>
      </c>
      <c r="G163" s="439"/>
      <c r="H163" s="55"/>
    </row>
    <row r="164" spans="1:8" s="90" customFormat="1" ht="84.45">
      <c r="B164" s="60"/>
      <c r="C164" s="227"/>
      <c r="D164" s="48"/>
      <c r="E164" s="23"/>
      <c r="F164" s="20">
        <f t="shared" si="13"/>
        <v>0</v>
      </c>
      <c r="G164" s="438"/>
      <c r="H164" s="48"/>
    </row>
    <row r="165" spans="1:8" s="90" customFormat="1" ht="84.45">
      <c r="B165" s="60"/>
      <c r="C165" s="217"/>
      <c r="D165" s="48"/>
      <c r="E165" s="23"/>
      <c r="F165" s="20">
        <f t="shared" si="13"/>
        <v>0</v>
      </c>
      <c r="G165" s="439"/>
      <c r="H165" s="48"/>
    </row>
    <row r="166" spans="1:8" s="90" customFormat="1" ht="84.45">
      <c r="B166" s="60"/>
      <c r="C166" s="212" t="s">
        <v>304</v>
      </c>
      <c r="D166" s="48" t="s">
        <v>35</v>
      </c>
      <c r="E166" s="23"/>
      <c r="F166" s="20">
        <f t="shared" si="13"/>
        <v>0</v>
      </c>
      <c r="G166" s="212"/>
      <c r="H166" s="48"/>
    </row>
    <row r="167" spans="1:8" s="90" customFormat="1" ht="84.45">
      <c r="B167" s="60"/>
      <c r="C167" s="217" t="s">
        <v>354</v>
      </c>
      <c r="D167" s="62" t="s">
        <v>437</v>
      </c>
      <c r="E167" s="23"/>
      <c r="F167" s="20">
        <f t="shared" si="13"/>
        <v>0</v>
      </c>
      <c r="G167" s="19"/>
      <c r="H167" s="54"/>
    </row>
    <row r="168" spans="1:8" s="90" customFormat="1" ht="84.45">
      <c r="A168" s="16"/>
      <c r="B168" s="84"/>
      <c r="C168" s="84"/>
      <c r="D168" s="84"/>
      <c r="E168" s="84"/>
      <c r="F168" s="84"/>
      <c r="G168" s="84"/>
      <c r="H168" s="85"/>
    </row>
    <row r="169" spans="1:8" ht="133.5" customHeight="1">
      <c r="A169" s="90"/>
      <c r="B169" s="442" t="s">
        <v>296</v>
      </c>
      <c r="C169" s="442"/>
      <c r="D169" s="442"/>
      <c r="E169" s="117"/>
      <c r="F169" s="117"/>
      <c r="G169" s="14" t="e">
        <f>G1+4</f>
        <v>#REF!</v>
      </c>
      <c r="H169" s="15" t="str">
        <f>[1]솔지오!H2</f>
        <v>금요일</v>
      </c>
    </row>
    <row r="170" spans="1:8" s="90" customFormat="1" ht="71.25" customHeight="1">
      <c r="B170" s="91" t="s">
        <v>33</v>
      </c>
      <c r="C170" s="91" t="s">
        <v>20</v>
      </c>
      <c r="D170" s="91" t="s">
        <v>31</v>
      </c>
      <c r="E170" s="440" t="s">
        <v>21</v>
      </c>
      <c r="F170" s="441"/>
      <c r="G170" s="17" t="s">
        <v>28</v>
      </c>
      <c r="H170" s="91" t="s">
        <v>19</v>
      </c>
    </row>
    <row r="171" spans="1:8" s="90" customFormat="1" ht="84.45">
      <c r="B171" s="19" t="s">
        <v>30</v>
      </c>
      <c r="C171" s="20" t="s">
        <v>36</v>
      </c>
      <c r="D171" s="20" t="s">
        <v>26</v>
      </c>
      <c r="E171" s="20"/>
      <c r="F171" s="20">
        <f>$B$132*E171/1000</f>
        <v>0</v>
      </c>
      <c r="G171" s="19"/>
      <c r="H171" s="28"/>
    </row>
    <row r="172" spans="1:8" s="90" customFormat="1" ht="84" customHeight="1">
      <c r="B172" s="19">
        <v>80</v>
      </c>
      <c r="C172" s="207" t="s">
        <v>429</v>
      </c>
      <c r="D172" s="79" t="s">
        <v>90</v>
      </c>
      <c r="E172" s="23">
        <v>30</v>
      </c>
      <c r="F172" s="20">
        <f>$B$172*E172/1000</f>
        <v>2.4</v>
      </c>
      <c r="G172" s="19"/>
      <c r="H172" s="26"/>
    </row>
    <row r="173" spans="1:8" s="90" customFormat="1" ht="84.45">
      <c r="B173" s="19"/>
      <c r="C173" s="131"/>
      <c r="D173" s="79" t="s">
        <v>419</v>
      </c>
      <c r="E173" s="23">
        <v>30</v>
      </c>
      <c r="F173" s="20">
        <f>$B$172*E173/1000</f>
        <v>2.4</v>
      </c>
      <c r="G173" s="19"/>
      <c r="H173" s="54"/>
    </row>
    <row r="174" spans="1:8" s="90" customFormat="1" ht="84.45">
      <c r="B174" s="19"/>
      <c r="C174" s="131"/>
      <c r="D174" s="79" t="s">
        <v>322</v>
      </c>
      <c r="E174" s="27">
        <v>5</v>
      </c>
      <c r="F174" s="20">
        <f>$B$172*E174/1000</f>
        <v>0.4</v>
      </c>
      <c r="G174" s="19"/>
      <c r="H174" s="54"/>
    </row>
    <row r="175" spans="1:8" s="90" customFormat="1" ht="84.45">
      <c r="B175" s="19"/>
      <c r="C175" s="208"/>
      <c r="D175" s="79"/>
      <c r="E175" s="27">
        <v>5</v>
      </c>
      <c r="F175" s="20">
        <f t="shared" ref="F175:F177" si="14">$B$172*E175/1000</f>
        <v>0.4</v>
      </c>
      <c r="G175" s="19"/>
      <c r="H175" s="54"/>
    </row>
    <row r="176" spans="1:8" s="90" customFormat="1" ht="96.75" customHeight="1">
      <c r="B176" s="19"/>
      <c r="C176" s="217" t="s">
        <v>420</v>
      </c>
      <c r="D176" s="79" t="s">
        <v>412</v>
      </c>
      <c r="E176" s="27">
        <v>10</v>
      </c>
      <c r="F176" s="20">
        <f t="shared" si="14"/>
        <v>0.8</v>
      </c>
      <c r="G176" s="19"/>
      <c r="H176" s="54"/>
    </row>
    <row r="177" spans="2:8" s="90" customFormat="1" ht="84.45">
      <c r="B177" s="19"/>
      <c r="C177" s="217"/>
      <c r="D177" s="79" t="s">
        <v>252</v>
      </c>
      <c r="E177" s="27"/>
      <c r="F177" s="20">
        <f t="shared" si="14"/>
        <v>0</v>
      </c>
      <c r="G177" s="19"/>
      <c r="H177" s="54"/>
    </row>
    <row r="178" spans="2:8" s="90" customFormat="1" ht="84.45">
      <c r="B178" s="19"/>
      <c r="C178" s="438" t="s">
        <v>370</v>
      </c>
      <c r="D178" s="79" t="s">
        <v>79</v>
      </c>
      <c r="E178" s="27"/>
      <c r="F178" s="20">
        <f>$B$86*E178/1000</f>
        <v>0</v>
      </c>
      <c r="G178" s="37"/>
      <c r="H178" s="54"/>
    </row>
    <row r="179" spans="2:8" s="90" customFormat="1" ht="84.45">
      <c r="B179" s="19"/>
      <c r="C179" s="439"/>
      <c r="D179" s="79" t="s">
        <v>254</v>
      </c>
      <c r="E179" s="27"/>
      <c r="F179" s="20">
        <f>$B$86*E179/1000</f>
        <v>0</v>
      </c>
      <c r="G179" s="37"/>
      <c r="H179" s="54"/>
    </row>
    <row r="180" spans="2:8" s="90" customFormat="1" ht="84.45">
      <c r="B180" s="19"/>
      <c r="C180" s="110" t="s">
        <v>304</v>
      </c>
      <c r="D180" s="23" t="s">
        <v>304</v>
      </c>
      <c r="E180" s="27"/>
      <c r="F180" s="20">
        <f t="shared" ref="F180:F182" si="15">$B$46*E180/1000</f>
        <v>0</v>
      </c>
      <c r="G180" s="19"/>
      <c r="H180" s="28"/>
    </row>
    <row r="181" spans="2:8" s="90" customFormat="1" ht="168.9">
      <c r="B181" s="19"/>
      <c r="C181" s="35" t="s">
        <v>139</v>
      </c>
      <c r="D181" s="20" t="s">
        <v>173</v>
      </c>
      <c r="E181" s="20"/>
      <c r="F181" s="20">
        <f t="shared" si="15"/>
        <v>0</v>
      </c>
      <c r="G181" s="37"/>
      <c r="H181" s="38"/>
    </row>
    <row r="182" spans="2:8" s="90" customFormat="1" ht="139.5" customHeight="1">
      <c r="B182" s="19"/>
      <c r="C182" s="95" t="s">
        <v>172</v>
      </c>
      <c r="D182" s="96" t="s">
        <v>135</v>
      </c>
      <c r="E182" s="20"/>
      <c r="F182" s="20">
        <f t="shared" si="15"/>
        <v>0</v>
      </c>
      <c r="G182" s="37"/>
      <c r="H182" s="28"/>
    </row>
    <row r="183" spans="2:8" s="90" customFormat="1" ht="48.75" customHeight="1">
      <c r="B183" s="71"/>
      <c r="C183" s="97"/>
      <c r="D183" s="98"/>
      <c r="E183" s="113"/>
      <c r="F183" s="113"/>
      <c r="G183" s="113"/>
      <c r="H183" s="99"/>
    </row>
    <row r="184" spans="2:8" s="90" customFormat="1" ht="84.45">
      <c r="B184" s="44" t="s">
        <v>298</v>
      </c>
      <c r="C184" s="35" t="s">
        <v>301</v>
      </c>
      <c r="D184" s="447" t="s">
        <v>201</v>
      </c>
      <c r="E184" s="448"/>
      <c r="F184" s="448"/>
      <c r="G184" s="448"/>
      <c r="H184" s="449"/>
    </row>
    <row r="185" spans="2:8" s="90" customFormat="1" ht="84.45">
      <c r="B185" s="44" t="s">
        <v>308</v>
      </c>
      <c r="C185" s="35" t="s">
        <v>311</v>
      </c>
      <c r="D185" s="450" t="s">
        <v>513</v>
      </c>
      <c r="E185" s="451"/>
      <c r="F185" s="451"/>
      <c r="G185" s="451"/>
      <c r="H185" s="457"/>
    </row>
    <row r="186" spans="2:8" s="90" customFormat="1" ht="84.45">
      <c r="B186" s="100" t="s">
        <v>29</v>
      </c>
      <c r="C186" s="20" t="s">
        <v>36</v>
      </c>
      <c r="D186" s="20" t="s">
        <v>26</v>
      </c>
      <c r="E186" s="20"/>
      <c r="F186" s="20">
        <f>$B$187*E186/1000</f>
        <v>0</v>
      </c>
      <c r="G186" s="19"/>
      <c r="H186" s="118"/>
    </row>
    <row r="187" spans="2:8" s="90" customFormat="1" ht="84.45">
      <c r="B187" s="45">
        <v>110</v>
      </c>
      <c r="C187" s="222" t="s">
        <v>361</v>
      </c>
      <c r="D187" s="119" t="s">
        <v>421</v>
      </c>
      <c r="E187" s="23">
        <v>100</v>
      </c>
      <c r="F187" s="20">
        <f>$B$60*E187/1000</f>
        <v>11</v>
      </c>
      <c r="G187" s="37"/>
      <c r="H187" s="80"/>
    </row>
    <row r="188" spans="2:8" s="90" customFormat="1" ht="84.45">
      <c r="B188" s="45"/>
      <c r="C188" s="222"/>
      <c r="D188" s="119" t="s">
        <v>86</v>
      </c>
      <c r="E188" s="50">
        <v>20</v>
      </c>
      <c r="F188" s="20">
        <f t="shared" ref="F188:F194" si="16">$B$60*E188/1000</f>
        <v>2.2000000000000002</v>
      </c>
      <c r="G188" s="37"/>
      <c r="H188" s="80"/>
    </row>
    <row r="189" spans="2:8" s="90" customFormat="1" ht="84.45">
      <c r="B189" s="45"/>
      <c r="C189" s="222"/>
      <c r="D189" s="119" t="s">
        <v>425</v>
      </c>
      <c r="E189" s="50">
        <v>20</v>
      </c>
      <c r="F189" s="20">
        <f t="shared" si="16"/>
        <v>2.2000000000000002</v>
      </c>
      <c r="G189" s="37"/>
      <c r="H189" s="80"/>
    </row>
    <row r="190" spans="2:8" s="90" customFormat="1" ht="84.45">
      <c r="B190" s="45"/>
      <c r="C190" s="224"/>
      <c r="D190" s="119" t="s">
        <v>72</v>
      </c>
      <c r="E190" s="50"/>
      <c r="F190" s="20">
        <f t="shared" si="16"/>
        <v>0</v>
      </c>
      <c r="G190" s="37"/>
      <c r="H190" s="80"/>
    </row>
    <row r="191" spans="2:8" s="90" customFormat="1" ht="84.45">
      <c r="B191" s="45"/>
      <c r="C191" s="222" t="s">
        <v>363</v>
      </c>
      <c r="D191" s="119" t="s">
        <v>426</v>
      </c>
      <c r="E191" s="23">
        <v>20</v>
      </c>
      <c r="F191" s="20">
        <f t="shared" si="16"/>
        <v>2.2000000000000002</v>
      </c>
      <c r="G191" s="37"/>
      <c r="H191" s="80"/>
    </row>
    <row r="192" spans="2:8" s="90" customFormat="1" ht="84.45">
      <c r="B192" s="45"/>
      <c r="C192" s="222" t="s">
        <v>365</v>
      </c>
      <c r="D192" s="79" t="s">
        <v>88</v>
      </c>
      <c r="E192" s="23"/>
      <c r="F192" s="20">
        <f t="shared" si="16"/>
        <v>0</v>
      </c>
      <c r="G192" s="37"/>
      <c r="H192" s="80"/>
    </row>
    <row r="193" spans="2:8" s="90" customFormat="1" ht="84.45">
      <c r="B193" s="45"/>
      <c r="C193" s="217"/>
      <c r="D193" s="79"/>
      <c r="E193" s="114">
        <v>50</v>
      </c>
      <c r="F193" s="20">
        <f t="shared" si="16"/>
        <v>5.5</v>
      </c>
      <c r="G193" s="37"/>
      <c r="H193" s="80"/>
    </row>
    <row r="194" spans="2:8" s="90" customFormat="1" ht="88.5" customHeight="1">
      <c r="B194" s="45"/>
      <c r="C194" s="217"/>
      <c r="D194" s="120"/>
      <c r="E194" s="121">
        <v>5</v>
      </c>
      <c r="F194" s="20">
        <f t="shared" si="16"/>
        <v>0.55000000000000004</v>
      </c>
      <c r="G194" s="37"/>
      <c r="H194" s="80"/>
    </row>
    <row r="195" spans="2:8" s="90" customFormat="1" ht="84.45">
      <c r="B195" s="45"/>
      <c r="C195" s="217"/>
      <c r="D195" s="120"/>
      <c r="E195" s="122"/>
      <c r="F195" s="20">
        <f>$B$60*E195/1000</f>
        <v>0</v>
      </c>
      <c r="G195" s="37"/>
      <c r="H195" s="80"/>
    </row>
    <row r="196" spans="2:8" s="90" customFormat="1" ht="84.45">
      <c r="B196" s="45"/>
      <c r="C196" s="217"/>
      <c r="D196" s="120"/>
      <c r="E196" s="122"/>
      <c r="F196" s="20">
        <f>$B$60*E196/1000</f>
        <v>0</v>
      </c>
      <c r="G196" s="37"/>
      <c r="H196" s="47"/>
    </row>
    <row r="197" spans="2:8" s="90" customFormat="1" ht="92.25" customHeight="1">
      <c r="B197" s="45"/>
      <c r="C197" s="110" t="s">
        <v>304</v>
      </c>
      <c r="D197" s="23" t="s">
        <v>35</v>
      </c>
      <c r="E197" s="27"/>
      <c r="F197" s="20">
        <f>$B$60*E197/1000</f>
        <v>0</v>
      </c>
      <c r="G197" s="19"/>
      <c r="H197" s="47"/>
    </row>
    <row r="198" spans="2:8" s="90" customFormat="1" ht="84.45">
      <c r="B198" s="45"/>
      <c r="C198" s="212" t="s">
        <v>333</v>
      </c>
      <c r="D198" s="79" t="s">
        <v>333</v>
      </c>
      <c r="E198" s="23"/>
      <c r="F198" s="20">
        <f>$B$60*E198/1000</f>
        <v>0</v>
      </c>
      <c r="G198" s="19"/>
      <c r="H198" s="81"/>
    </row>
    <row r="199" spans="2:8" s="90" customFormat="1" ht="84.45">
      <c r="B199" s="84"/>
      <c r="C199" s="84"/>
      <c r="D199" s="84"/>
      <c r="E199" s="84"/>
      <c r="F199" s="84"/>
      <c r="G199" s="84"/>
      <c r="H199" s="85"/>
    </row>
    <row r="200" spans="2:8" s="90" customFormat="1" ht="84.45">
      <c r="B200" s="60" t="s">
        <v>32</v>
      </c>
      <c r="C200" s="20" t="s">
        <v>36</v>
      </c>
      <c r="D200" s="20" t="s">
        <v>26</v>
      </c>
      <c r="E200" s="20"/>
      <c r="F200" s="20">
        <f t="shared" ref="F200:F205" si="17">$B$201*E200/1000</f>
        <v>0</v>
      </c>
      <c r="G200" s="19"/>
      <c r="H200" s="458"/>
    </row>
    <row r="201" spans="2:8" s="90" customFormat="1" ht="88.5" customHeight="1">
      <c r="B201" s="60">
        <v>110</v>
      </c>
      <c r="C201" s="461" t="s">
        <v>428</v>
      </c>
      <c r="D201" s="48" t="s">
        <v>419</v>
      </c>
      <c r="E201" s="23"/>
      <c r="F201" s="20">
        <f t="shared" si="17"/>
        <v>0</v>
      </c>
      <c r="G201" s="19"/>
      <c r="H201" s="459"/>
    </row>
    <row r="202" spans="2:8" s="90" customFormat="1" ht="84.45">
      <c r="B202" s="60"/>
      <c r="C202" s="443"/>
      <c r="D202" s="48" t="s">
        <v>256</v>
      </c>
      <c r="E202" s="23">
        <v>30</v>
      </c>
      <c r="F202" s="20">
        <f t="shared" si="17"/>
        <v>3.3</v>
      </c>
      <c r="G202" s="19"/>
      <c r="H202" s="459"/>
    </row>
    <row r="203" spans="2:8" s="90" customFormat="1" ht="84.45">
      <c r="B203" s="60"/>
      <c r="C203" s="443"/>
      <c r="D203" s="48" t="s">
        <v>255</v>
      </c>
      <c r="E203" s="23">
        <v>20</v>
      </c>
      <c r="F203" s="20">
        <f t="shared" si="17"/>
        <v>2.2000000000000002</v>
      </c>
      <c r="G203" s="19"/>
      <c r="H203" s="460"/>
    </row>
    <row r="204" spans="2:8" s="90" customFormat="1" ht="84.45">
      <c r="B204" s="60"/>
      <c r="C204" s="462" t="s">
        <v>386</v>
      </c>
      <c r="D204" s="48" t="s">
        <v>405</v>
      </c>
      <c r="E204" s="23">
        <v>3</v>
      </c>
      <c r="F204" s="20">
        <f t="shared" si="17"/>
        <v>0.33</v>
      </c>
      <c r="G204" s="19"/>
      <c r="H204" s="26"/>
    </row>
    <row r="205" spans="2:8" s="90" customFormat="1" ht="84.45">
      <c r="B205" s="61"/>
      <c r="C205" s="462"/>
      <c r="D205" s="48" t="s">
        <v>385</v>
      </c>
      <c r="E205" s="23">
        <v>20</v>
      </c>
      <c r="F205" s="20">
        <f t="shared" si="17"/>
        <v>2.2000000000000002</v>
      </c>
      <c r="G205" s="19"/>
      <c r="H205" s="54"/>
    </row>
    <row r="206" spans="2:8" s="90" customFormat="1" ht="84.45">
      <c r="B206" s="61"/>
      <c r="C206" s="217" t="s">
        <v>401</v>
      </c>
      <c r="D206" s="48" t="s">
        <v>78</v>
      </c>
      <c r="E206" s="23">
        <v>45</v>
      </c>
      <c r="F206" s="20">
        <f t="shared" ref="F206:F208" si="18">$B$60*E206/1000</f>
        <v>4.95</v>
      </c>
      <c r="G206" s="19"/>
      <c r="H206" s="54"/>
    </row>
    <row r="207" spans="2:8" s="90" customFormat="1" ht="84.45">
      <c r="B207" s="61"/>
      <c r="C207" s="217" t="s">
        <v>351</v>
      </c>
      <c r="D207" s="48" t="s">
        <v>253</v>
      </c>
      <c r="E207" s="23"/>
      <c r="F207" s="20">
        <f t="shared" si="18"/>
        <v>0</v>
      </c>
      <c r="G207" s="19"/>
      <c r="H207" s="54"/>
    </row>
    <row r="208" spans="2:8" s="90" customFormat="1" ht="84.45">
      <c r="B208" s="61"/>
      <c r="C208" s="217"/>
      <c r="D208" s="48" t="s">
        <v>87</v>
      </c>
      <c r="E208" s="23"/>
      <c r="F208" s="20">
        <f t="shared" si="18"/>
        <v>0</v>
      </c>
      <c r="G208" s="19"/>
      <c r="H208" s="54"/>
    </row>
    <row r="209" spans="1:8" s="90" customFormat="1" ht="84.45">
      <c r="B209" s="61"/>
      <c r="C209" s="217" t="s">
        <v>304</v>
      </c>
      <c r="D209" s="62" t="s">
        <v>304</v>
      </c>
      <c r="E209" s="23">
        <v>40</v>
      </c>
      <c r="F209" s="20">
        <f>$B$201*E209/1000</f>
        <v>4.4000000000000004</v>
      </c>
      <c r="G209" s="19"/>
      <c r="H209" s="54"/>
    </row>
    <row r="210" spans="1:8" s="90" customFormat="1" ht="84.45">
      <c r="B210" s="61"/>
      <c r="C210" s="217" t="s">
        <v>406</v>
      </c>
      <c r="D210" s="48" t="s">
        <v>408</v>
      </c>
      <c r="E210" s="23"/>
      <c r="F210" s="20">
        <f>$B$201*E210/1000</f>
        <v>0</v>
      </c>
      <c r="G210" s="19"/>
      <c r="H210" s="47"/>
    </row>
    <row r="211" spans="1:8" s="90" customFormat="1" ht="48.75" customHeight="1">
      <c r="A211" s="16"/>
      <c r="B211" s="88"/>
      <c r="C211" s="88"/>
      <c r="D211" s="88"/>
      <c r="E211" s="88"/>
      <c r="F211" s="88"/>
      <c r="G211" s="88"/>
      <c r="H211" s="89"/>
    </row>
    <row r="212" spans="1:8" ht="99" customHeight="1">
      <c r="A212" s="90"/>
      <c r="B212" s="463" t="s">
        <v>296</v>
      </c>
      <c r="C212" s="463"/>
      <c r="D212" s="463"/>
      <c r="E212" s="117"/>
      <c r="F212" s="117"/>
      <c r="G212" s="14" t="e">
        <f>G1+5</f>
        <v>#REF!</v>
      </c>
      <c r="H212" s="15" t="str">
        <f>[1]솔지오!I2</f>
        <v>토요일</v>
      </c>
    </row>
    <row r="213" spans="1:8" s="90" customFormat="1" ht="71.25" customHeight="1">
      <c r="B213" s="91" t="s">
        <v>33</v>
      </c>
      <c r="C213" s="91" t="s">
        <v>20</v>
      </c>
      <c r="D213" s="91" t="s">
        <v>31</v>
      </c>
      <c r="E213" s="440" t="s">
        <v>21</v>
      </c>
      <c r="F213" s="441"/>
      <c r="G213" s="17" t="s">
        <v>28</v>
      </c>
      <c r="H213" s="91" t="s">
        <v>19</v>
      </c>
    </row>
    <row r="214" spans="1:8" s="90" customFormat="1" ht="112.5" customHeight="1">
      <c r="B214" s="19" t="s">
        <v>30</v>
      </c>
      <c r="C214" s="20" t="s">
        <v>36</v>
      </c>
      <c r="D214" s="20" t="s">
        <v>26</v>
      </c>
      <c r="E214" s="20"/>
      <c r="F214" s="20">
        <f t="shared" ref="F214:F223" si="19">$B$215*E214/1000</f>
        <v>0</v>
      </c>
      <c r="G214" s="19"/>
      <c r="H214" s="28"/>
    </row>
    <row r="215" spans="1:8" s="90" customFormat="1" ht="84.45">
      <c r="B215" s="19">
        <v>40</v>
      </c>
      <c r="C215" s="217" t="s">
        <v>409</v>
      </c>
      <c r="D215" s="55" t="s">
        <v>427</v>
      </c>
      <c r="E215" s="50">
        <v>60</v>
      </c>
      <c r="F215" s="20">
        <f t="shared" si="19"/>
        <v>2.4</v>
      </c>
      <c r="G215" s="19" t="s">
        <v>410</v>
      </c>
      <c r="H215" s="109" t="s">
        <v>151</v>
      </c>
    </row>
    <row r="216" spans="1:8" s="90" customFormat="1" ht="84.45">
      <c r="B216" s="19"/>
      <c r="C216" s="217"/>
      <c r="D216" s="55" t="s">
        <v>88</v>
      </c>
      <c r="E216" s="50"/>
      <c r="F216" s="20">
        <f t="shared" si="19"/>
        <v>0</v>
      </c>
      <c r="G216" s="19"/>
      <c r="H216" s="28"/>
    </row>
    <row r="217" spans="1:8" s="90" customFormat="1" ht="84.45">
      <c r="B217" s="19"/>
      <c r="C217" s="217"/>
      <c r="D217" s="79" t="s">
        <v>68</v>
      </c>
      <c r="E217" s="27"/>
      <c r="F217" s="20">
        <f t="shared" si="19"/>
        <v>0</v>
      </c>
      <c r="G217" s="19"/>
      <c r="H217" s="28"/>
    </row>
    <row r="218" spans="1:8" s="90" customFormat="1" ht="84.45">
      <c r="B218" s="19"/>
      <c r="C218" s="217" t="s">
        <v>353</v>
      </c>
      <c r="D218" s="79" t="s">
        <v>431</v>
      </c>
      <c r="E218" s="27">
        <v>20</v>
      </c>
      <c r="F218" s="20">
        <f t="shared" si="19"/>
        <v>0.8</v>
      </c>
      <c r="G218" s="19"/>
      <c r="H218" s="28"/>
    </row>
    <row r="219" spans="1:8" s="90" customFormat="1" ht="84.45">
      <c r="B219" s="19"/>
      <c r="C219" s="217"/>
      <c r="D219" s="79" t="s">
        <v>85</v>
      </c>
      <c r="E219" s="27"/>
      <c r="F219" s="20">
        <f t="shared" si="19"/>
        <v>0</v>
      </c>
      <c r="G219" s="19"/>
      <c r="H219" s="28"/>
    </row>
    <row r="220" spans="1:8" s="90" customFormat="1" ht="84.45">
      <c r="B220" s="19"/>
      <c r="C220" s="217" t="s">
        <v>430</v>
      </c>
      <c r="D220" s="48" t="s">
        <v>77</v>
      </c>
      <c r="E220" s="23">
        <v>10</v>
      </c>
      <c r="F220" s="20">
        <f t="shared" si="19"/>
        <v>0.4</v>
      </c>
      <c r="G220" s="19"/>
      <c r="H220" s="28"/>
    </row>
    <row r="221" spans="1:8" s="90" customFormat="1" ht="84.45">
      <c r="B221" s="19"/>
      <c r="C221" s="217"/>
      <c r="D221" s="55" t="s">
        <v>260</v>
      </c>
      <c r="E221" s="50"/>
      <c r="F221" s="20">
        <f t="shared" si="19"/>
        <v>0</v>
      </c>
      <c r="G221" s="19"/>
      <c r="H221" s="86"/>
    </row>
    <row r="222" spans="1:8" s="90" customFormat="1" ht="84.45">
      <c r="B222" s="19"/>
      <c r="C222" s="217"/>
      <c r="D222" s="55"/>
      <c r="E222" s="50"/>
      <c r="F222" s="20">
        <f t="shared" si="19"/>
        <v>0</v>
      </c>
      <c r="G222" s="19"/>
      <c r="H222" s="86"/>
    </row>
    <row r="223" spans="1:8" s="90" customFormat="1" ht="84.45">
      <c r="B223" s="19"/>
      <c r="C223" s="32" t="s">
        <v>304</v>
      </c>
      <c r="D223" s="69" t="s">
        <v>304</v>
      </c>
      <c r="E223" s="34"/>
      <c r="F223" s="20">
        <f t="shared" si="19"/>
        <v>0</v>
      </c>
      <c r="G223" s="19"/>
      <c r="H223" s="57"/>
    </row>
    <row r="224" spans="1:8" s="90" customFormat="1" ht="159.75" customHeight="1">
      <c r="B224" s="19"/>
      <c r="C224" s="35" t="s">
        <v>139</v>
      </c>
      <c r="D224" s="36" t="s">
        <v>132</v>
      </c>
      <c r="E224" s="20"/>
      <c r="F224" s="20" t="e">
        <f>#REF!*E224/1000</f>
        <v>#REF!</v>
      </c>
      <c r="G224" s="37"/>
      <c r="H224" s="38"/>
    </row>
    <row r="225" spans="2:8" s="90" customFormat="1" ht="159.75" customHeight="1">
      <c r="B225" s="19"/>
      <c r="C225" s="35" t="s">
        <v>172</v>
      </c>
      <c r="D225" s="36" t="s">
        <v>177</v>
      </c>
      <c r="E225" s="20"/>
      <c r="F225" s="20" t="e">
        <f>#REF!*E225/1000</f>
        <v>#REF!</v>
      </c>
      <c r="G225" s="19"/>
      <c r="H225" s="123"/>
    </row>
    <row r="226" spans="2:8" s="90" customFormat="1" ht="52.5" customHeight="1">
      <c r="B226" s="84"/>
      <c r="C226" s="97"/>
      <c r="D226" s="124"/>
      <c r="E226" s="113"/>
      <c r="F226" s="113"/>
      <c r="G226" s="113"/>
      <c r="H226" s="99"/>
    </row>
    <row r="227" spans="2:8" s="90" customFormat="1" ht="84.45">
      <c r="B227" s="44" t="s">
        <v>298</v>
      </c>
      <c r="C227" s="35" t="s">
        <v>312</v>
      </c>
      <c r="D227" s="447" t="s">
        <v>104</v>
      </c>
      <c r="E227" s="448"/>
      <c r="F227" s="448"/>
      <c r="G227" s="448"/>
      <c r="H227" s="449"/>
    </row>
    <row r="228" spans="2:8" s="90" customFormat="1" ht="84.45">
      <c r="B228" s="100" t="s">
        <v>29</v>
      </c>
      <c r="C228" s="20" t="s">
        <v>36</v>
      </c>
      <c r="D228" s="20" t="s">
        <v>26</v>
      </c>
      <c r="E228" s="20"/>
      <c r="F228" s="20">
        <f>$B$229*E228/1000</f>
        <v>0</v>
      </c>
      <c r="G228" s="19"/>
      <c r="H228" s="28"/>
    </row>
    <row r="229" spans="2:8" s="90" customFormat="1" ht="168.9">
      <c r="B229" s="77">
        <v>90</v>
      </c>
      <c r="C229" s="217" t="s">
        <v>367</v>
      </c>
      <c r="D229" s="48" t="s">
        <v>310</v>
      </c>
      <c r="E229" s="23">
        <v>40</v>
      </c>
      <c r="F229" s="20">
        <f>$B$229*E229/1000</f>
        <v>3.6</v>
      </c>
      <c r="G229" s="37"/>
      <c r="H229" s="125" t="s">
        <v>152</v>
      </c>
    </row>
    <row r="230" spans="2:8" s="90" customFormat="1" ht="84.45">
      <c r="B230" s="77"/>
      <c r="C230" s="217"/>
      <c r="D230" s="48" t="s">
        <v>456</v>
      </c>
      <c r="E230" s="23">
        <v>30</v>
      </c>
      <c r="F230" s="20">
        <f t="shared" ref="F230:F238" si="20">$B$229*E230/1000</f>
        <v>2.7</v>
      </c>
      <c r="G230" s="37"/>
      <c r="H230" s="125"/>
    </row>
    <row r="231" spans="2:8" s="90" customFormat="1" ht="84.45">
      <c r="B231" s="77"/>
      <c r="C231" s="217"/>
      <c r="D231" s="48" t="s">
        <v>86</v>
      </c>
      <c r="E231" s="23">
        <v>3</v>
      </c>
      <c r="F231" s="20">
        <f t="shared" si="20"/>
        <v>0.27</v>
      </c>
      <c r="G231" s="37" t="s">
        <v>259</v>
      </c>
      <c r="H231" s="125"/>
    </row>
    <row r="232" spans="2:8" s="90" customFormat="1" ht="84.45">
      <c r="B232" s="77"/>
      <c r="C232" s="217"/>
      <c r="D232" s="48" t="s">
        <v>258</v>
      </c>
      <c r="E232" s="23"/>
      <c r="F232" s="20">
        <f t="shared" si="20"/>
        <v>0</v>
      </c>
      <c r="G232" s="37"/>
      <c r="H232" s="125"/>
    </row>
    <row r="233" spans="2:8" s="90" customFormat="1" ht="84.45">
      <c r="B233" s="77"/>
      <c r="C233" s="217" t="s">
        <v>368</v>
      </c>
      <c r="D233" s="48" t="s">
        <v>444</v>
      </c>
      <c r="E233" s="23"/>
      <c r="F233" s="20">
        <f t="shared" si="20"/>
        <v>0</v>
      </c>
      <c r="G233" s="37"/>
      <c r="H233" s="125"/>
    </row>
    <row r="234" spans="2:8" s="90" customFormat="1" ht="84.45">
      <c r="B234" s="77"/>
      <c r="C234" s="217"/>
      <c r="D234" s="48" t="s">
        <v>449</v>
      </c>
      <c r="E234" s="27"/>
      <c r="F234" s="20">
        <f t="shared" si="20"/>
        <v>0</v>
      </c>
      <c r="G234" s="37"/>
      <c r="H234" s="125"/>
    </row>
    <row r="235" spans="2:8" s="90" customFormat="1" ht="84.45">
      <c r="B235" s="77"/>
      <c r="C235" s="217" t="s">
        <v>352</v>
      </c>
      <c r="D235" s="48" t="s">
        <v>458</v>
      </c>
      <c r="E235" s="27">
        <v>20</v>
      </c>
      <c r="F235" s="20">
        <f t="shared" si="20"/>
        <v>1.8</v>
      </c>
      <c r="G235" s="37"/>
      <c r="H235" s="125"/>
    </row>
    <row r="236" spans="2:8" s="90" customFormat="1" ht="84.45">
      <c r="B236" s="77"/>
      <c r="C236" s="217"/>
      <c r="D236" s="48"/>
      <c r="E236" s="27"/>
      <c r="F236" s="20">
        <f t="shared" si="20"/>
        <v>0</v>
      </c>
      <c r="G236" s="37"/>
      <c r="H236" s="125"/>
    </row>
    <row r="237" spans="2:8" s="90" customFormat="1" ht="84.45">
      <c r="B237" s="77"/>
      <c r="C237" s="217"/>
      <c r="D237" s="48"/>
      <c r="E237" s="27"/>
      <c r="F237" s="20">
        <f t="shared" si="20"/>
        <v>0</v>
      </c>
      <c r="G237" s="37"/>
      <c r="H237" s="125"/>
    </row>
    <row r="238" spans="2:8" s="90" customFormat="1" ht="84.45">
      <c r="B238" s="77"/>
      <c r="C238" s="217"/>
      <c r="D238" s="48"/>
      <c r="E238" s="27"/>
      <c r="F238" s="20">
        <f t="shared" si="20"/>
        <v>0</v>
      </c>
      <c r="G238" s="37"/>
      <c r="H238" s="125"/>
    </row>
    <row r="239" spans="2:8" s="90" customFormat="1" ht="84.45">
      <c r="B239" s="77"/>
      <c r="C239" s="217"/>
      <c r="D239" s="48"/>
      <c r="E239" s="27"/>
      <c r="F239" s="20">
        <f>$B$229*E239/1000</f>
        <v>0</v>
      </c>
      <c r="G239" s="19"/>
      <c r="H239" s="28"/>
    </row>
    <row r="240" spans="2:8" s="90" customFormat="1" ht="84.45">
      <c r="B240" s="77"/>
      <c r="C240" s="217" t="s">
        <v>304</v>
      </c>
      <c r="D240" s="48" t="s">
        <v>304</v>
      </c>
      <c r="E240" s="27"/>
      <c r="F240" s="20">
        <f>$B$229*E240/1000</f>
        <v>0</v>
      </c>
      <c r="G240" s="19"/>
      <c r="H240" s="28"/>
    </row>
    <row r="241" spans="1:8" s="90" customFormat="1" ht="84.45">
      <c r="B241" s="77"/>
      <c r="C241" s="212" t="s">
        <v>45</v>
      </c>
      <c r="D241" s="48" t="s">
        <v>452</v>
      </c>
      <c r="E241" s="23"/>
      <c r="F241" s="20"/>
      <c r="G241" s="19"/>
      <c r="H241" s="28"/>
    </row>
    <row r="242" spans="1:8" s="90" customFormat="1" ht="52.5" customHeight="1">
      <c r="B242" s="84"/>
      <c r="C242" s="84"/>
      <c r="D242" s="84"/>
      <c r="E242" s="84"/>
      <c r="F242" s="84"/>
      <c r="G242" s="84"/>
      <c r="H242" s="85"/>
    </row>
    <row r="243" spans="1:8" s="90" customFormat="1" ht="84.45">
      <c r="B243" s="60" t="s">
        <v>32</v>
      </c>
      <c r="C243" s="20" t="s">
        <v>36</v>
      </c>
      <c r="D243" s="20" t="s">
        <v>26</v>
      </c>
      <c r="E243" s="20"/>
      <c r="F243" s="20">
        <f>$B$244*E243/1000</f>
        <v>0</v>
      </c>
      <c r="G243" s="19"/>
      <c r="H243" s="28"/>
    </row>
    <row r="244" spans="1:8" s="90" customFormat="1" ht="84.45">
      <c r="B244" s="60">
        <v>100</v>
      </c>
      <c r="C244" s="222" t="s">
        <v>404</v>
      </c>
      <c r="D244" s="48" t="s">
        <v>69</v>
      </c>
      <c r="E244" s="23">
        <v>80</v>
      </c>
      <c r="F244" s="20">
        <f>$B$244*E244/1000</f>
        <v>8</v>
      </c>
      <c r="G244" s="19"/>
      <c r="H244" s="54"/>
    </row>
    <row r="245" spans="1:8" s="90" customFormat="1" ht="84.45">
      <c r="B245" s="60"/>
      <c r="C245" s="222"/>
      <c r="D245" s="48" t="s">
        <v>262</v>
      </c>
      <c r="E245" s="23">
        <v>10</v>
      </c>
      <c r="F245" s="20">
        <f>$B$244*E245/1000</f>
        <v>1</v>
      </c>
      <c r="G245" s="19"/>
      <c r="H245" s="54"/>
    </row>
    <row r="246" spans="1:8" s="90" customFormat="1" ht="84.45">
      <c r="B246" s="60"/>
      <c r="C246" s="222"/>
      <c r="D246" s="48" t="s">
        <v>149</v>
      </c>
      <c r="E246" s="23">
        <v>10</v>
      </c>
      <c r="F246" s="20">
        <f t="shared" ref="F246:F249" si="21">$B$244*E246/1000</f>
        <v>1</v>
      </c>
      <c r="G246" s="19"/>
      <c r="H246" s="54"/>
    </row>
    <row r="247" spans="1:8" s="90" customFormat="1" ht="84.45">
      <c r="B247" s="60"/>
      <c r="C247" s="217" t="s">
        <v>378</v>
      </c>
      <c r="D247" s="55" t="s">
        <v>447</v>
      </c>
      <c r="E247" s="23"/>
      <c r="F247" s="20">
        <f t="shared" si="21"/>
        <v>0</v>
      </c>
      <c r="G247" s="19"/>
      <c r="H247" s="54"/>
    </row>
    <row r="248" spans="1:8" s="90" customFormat="1" ht="84.45">
      <c r="B248" s="60"/>
      <c r="C248" s="217" t="s">
        <v>459</v>
      </c>
      <c r="D248" s="48" t="s">
        <v>462</v>
      </c>
      <c r="E248" s="23"/>
      <c r="F248" s="20">
        <f t="shared" si="21"/>
        <v>0</v>
      </c>
      <c r="G248" s="19"/>
      <c r="H248" s="54"/>
    </row>
    <row r="249" spans="1:8" s="90" customFormat="1" ht="84.45">
      <c r="B249" s="60"/>
      <c r="C249" s="217"/>
      <c r="D249" s="48" t="s">
        <v>443</v>
      </c>
      <c r="E249" s="23"/>
      <c r="F249" s="20">
        <f t="shared" si="21"/>
        <v>0</v>
      </c>
      <c r="G249" s="19"/>
      <c r="H249" s="54"/>
    </row>
    <row r="250" spans="1:8" s="90" customFormat="1" ht="84.45">
      <c r="B250" s="60"/>
      <c r="C250" s="217"/>
      <c r="D250" s="48"/>
      <c r="E250" s="23"/>
      <c r="F250" s="20">
        <f>$B$244*E250/1000</f>
        <v>0</v>
      </c>
      <c r="G250" s="19"/>
      <c r="H250" s="54"/>
    </row>
    <row r="251" spans="1:8" s="90" customFormat="1" ht="84.45">
      <c r="B251" s="60"/>
      <c r="C251" s="216" t="s">
        <v>304</v>
      </c>
      <c r="D251" s="48" t="s">
        <v>304</v>
      </c>
      <c r="E251" s="23"/>
      <c r="F251" s="20">
        <f>$B$244*E251/1000</f>
        <v>0</v>
      </c>
      <c r="G251" s="19"/>
      <c r="H251" s="54"/>
    </row>
    <row r="252" spans="1:8" s="90" customFormat="1" ht="84.45">
      <c r="B252" s="60"/>
      <c r="C252" s="217" t="s">
        <v>379</v>
      </c>
      <c r="D252" s="48" t="s">
        <v>379</v>
      </c>
      <c r="E252" s="23"/>
      <c r="F252" s="20">
        <f>$B$244*E252/1000</f>
        <v>0</v>
      </c>
      <c r="G252" s="19"/>
      <c r="H252" s="54"/>
    </row>
    <row r="253" spans="1:8" s="90" customFormat="1" ht="52.5" customHeight="1">
      <c r="A253" s="16"/>
      <c r="B253" s="84"/>
      <c r="C253" s="84"/>
      <c r="D253" s="84"/>
      <c r="E253" s="84"/>
      <c r="F253" s="84"/>
      <c r="G253" s="84"/>
      <c r="H253" s="85"/>
    </row>
    <row r="254" spans="1:8" ht="136.5" customHeight="1">
      <c r="A254" s="90"/>
      <c r="B254" s="442" t="s">
        <v>296</v>
      </c>
      <c r="C254" s="442"/>
      <c r="D254" s="442"/>
      <c r="E254" s="117"/>
      <c r="F254" s="117"/>
      <c r="G254" s="14" t="e">
        <f>G1+6</f>
        <v>#REF!</v>
      </c>
      <c r="H254" s="15" t="str">
        <f>[1]솔지오!J2</f>
        <v>일요일</v>
      </c>
    </row>
    <row r="255" spans="1:8" s="90" customFormat="1" ht="84.45">
      <c r="B255" s="91" t="s">
        <v>33</v>
      </c>
      <c r="C255" s="91" t="s">
        <v>20</v>
      </c>
      <c r="D255" s="91" t="s">
        <v>31</v>
      </c>
      <c r="E255" s="440" t="s">
        <v>21</v>
      </c>
      <c r="F255" s="441"/>
      <c r="G255" s="17" t="s">
        <v>28</v>
      </c>
      <c r="H255" s="91" t="s">
        <v>19</v>
      </c>
    </row>
    <row r="256" spans="1:8" s="90" customFormat="1" ht="84.45">
      <c r="B256" s="19" t="s">
        <v>30</v>
      </c>
      <c r="C256" s="20" t="s">
        <v>36</v>
      </c>
      <c r="D256" s="20" t="s">
        <v>26</v>
      </c>
      <c r="E256" s="20"/>
      <c r="F256" s="20">
        <f>$B$257*E256/1000</f>
        <v>0</v>
      </c>
      <c r="G256" s="19"/>
      <c r="H256" s="28"/>
    </row>
    <row r="257" spans="2:8" s="90" customFormat="1" ht="84.45">
      <c r="B257" s="19">
        <v>30</v>
      </c>
      <c r="C257" s="222" t="s">
        <v>362</v>
      </c>
      <c r="D257" s="48" t="s">
        <v>461</v>
      </c>
      <c r="E257" s="48">
        <v>30</v>
      </c>
      <c r="F257" s="20">
        <f>$B$257*E257/1000</f>
        <v>0.9</v>
      </c>
      <c r="G257" s="19"/>
      <c r="H257" s="26"/>
    </row>
    <row r="258" spans="2:8" s="90" customFormat="1" ht="84.45">
      <c r="B258" s="19"/>
      <c r="C258" s="217"/>
      <c r="D258" s="48" t="s">
        <v>451</v>
      </c>
      <c r="E258" s="48">
        <v>20</v>
      </c>
      <c r="F258" s="20">
        <f>$B$257*E258/1000</f>
        <v>0.6</v>
      </c>
      <c r="G258" s="19"/>
      <c r="H258" s="26"/>
    </row>
    <row r="259" spans="2:8" s="90" customFormat="1" ht="84.45">
      <c r="B259" s="19"/>
      <c r="C259" s="217"/>
      <c r="D259" s="48" t="s">
        <v>385</v>
      </c>
      <c r="E259" s="62">
        <v>10</v>
      </c>
      <c r="F259" s="20">
        <f>$B$257*E259/1000</f>
        <v>0.3</v>
      </c>
      <c r="G259" s="19"/>
      <c r="H259" s="31"/>
    </row>
    <row r="260" spans="2:8" s="90" customFormat="1" ht="84.45">
      <c r="B260" s="19"/>
      <c r="C260" s="217" t="s">
        <v>347</v>
      </c>
      <c r="D260" s="48" t="s">
        <v>453</v>
      </c>
      <c r="E260" s="48">
        <v>10</v>
      </c>
      <c r="F260" s="20">
        <f t="shared" ref="F260:F261" si="22">$B$257*E260/1000</f>
        <v>0.3</v>
      </c>
      <c r="G260" s="19"/>
      <c r="H260" s="126"/>
    </row>
    <row r="261" spans="2:8" s="90" customFormat="1" ht="84.45">
      <c r="B261" s="19"/>
      <c r="C261" s="215" t="s">
        <v>377</v>
      </c>
      <c r="D261" s="48" t="s">
        <v>74</v>
      </c>
      <c r="E261" s="48">
        <v>30</v>
      </c>
      <c r="F261" s="20">
        <f t="shared" si="22"/>
        <v>0.9</v>
      </c>
      <c r="G261" s="19"/>
      <c r="H261" s="126"/>
    </row>
    <row r="262" spans="2:8" s="90" customFormat="1" ht="84.45">
      <c r="B262" s="19"/>
      <c r="C262" s="217"/>
      <c r="D262" s="48"/>
      <c r="E262" s="62"/>
      <c r="F262" s="20">
        <f>$B$257*E262/1000</f>
        <v>0</v>
      </c>
      <c r="G262" s="19"/>
      <c r="H262" s="127"/>
    </row>
    <row r="263" spans="2:8" s="90" customFormat="1" ht="84.45">
      <c r="B263" s="19"/>
      <c r="C263" s="212"/>
      <c r="D263" s="48"/>
      <c r="E263" s="62"/>
      <c r="F263" s="20">
        <f>$B$257*E263/1000</f>
        <v>0</v>
      </c>
      <c r="G263" s="19"/>
      <c r="H263" s="128"/>
    </row>
    <row r="264" spans="2:8" s="90" customFormat="1" ht="84.45">
      <c r="B264" s="19"/>
      <c r="C264" s="217" t="s">
        <v>304</v>
      </c>
      <c r="D264" s="111" t="s">
        <v>304</v>
      </c>
      <c r="E264" s="112"/>
      <c r="F264" s="20"/>
      <c r="G264" s="19"/>
      <c r="H264" s="128"/>
    </row>
    <row r="265" spans="2:8" s="90" customFormat="1" ht="168.9">
      <c r="B265" s="19"/>
      <c r="C265" s="129" t="s">
        <v>139</v>
      </c>
      <c r="D265" s="36" t="s">
        <v>132</v>
      </c>
      <c r="E265" s="20"/>
      <c r="F265" s="20">
        <f>$B$257*E265/1000</f>
        <v>0</v>
      </c>
      <c r="G265" s="37"/>
      <c r="H265" s="38"/>
    </row>
    <row r="266" spans="2:8" s="90" customFormat="1" ht="84.45">
      <c r="B266" s="19"/>
      <c r="C266" s="35" t="s">
        <v>172</v>
      </c>
      <c r="D266" s="36" t="s">
        <v>176</v>
      </c>
      <c r="E266" s="20"/>
      <c r="F266" s="20">
        <f>$B$257*E266/1000</f>
        <v>0</v>
      </c>
      <c r="G266" s="19"/>
      <c r="H266" s="123"/>
    </row>
    <row r="267" spans="2:8" s="90" customFormat="1" ht="84.45">
      <c r="B267" s="84"/>
      <c r="C267" s="97"/>
      <c r="D267" s="124"/>
      <c r="E267" s="113"/>
      <c r="F267" s="113"/>
      <c r="G267" s="113"/>
      <c r="H267" s="99"/>
    </row>
    <row r="268" spans="2:8" s="90" customFormat="1" ht="84.45">
      <c r="B268" s="130" t="s">
        <v>298</v>
      </c>
      <c r="C268" s="35" t="s">
        <v>312</v>
      </c>
      <c r="D268" s="447" t="s">
        <v>122</v>
      </c>
      <c r="E268" s="448"/>
      <c r="F268" s="448"/>
      <c r="G268" s="448"/>
      <c r="H268" s="449"/>
    </row>
    <row r="269" spans="2:8" s="90" customFormat="1" ht="84.45">
      <c r="B269" s="100" t="s">
        <v>29</v>
      </c>
      <c r="C269" s="20" t="s">
        <v>36</v>
      </c>
      <c r="D269" s="20" t="s">
        <v>26</v>
      </c>
      <c r="E269" s="20"/>
      <c r="F269" s="20">
        <f>$B$270*E269/1000</f>
        <v>0</v>
      </c>
      <c r="G269" s="19"/>
      <c r="H269" s="28"/>
    </row>
    <row r="270" spans="2:8" s="90" customFormat="1" ht="177" customHeight="1">
      <c r="B270" s="100">
        <v>100</v>
      </c>
      <c r="C270" s="131" t="s">
        <v>257</v>
      </c>
      <c r="D270" s="48" t="s">
        <v>75</v>
      </c>
      <c r="E270" s="23">
        <v>50</v>
      </c>
      <c r="F270" s="20">
        <f>$B$270*E270/1000</f>
        <v>5</v>
      </c>
      <c r="G270" s="19"/>
      <c r="H270" s="26" t="s">
        <v>4</v>
      </c>
    </row>
    <row r="271" spans="2:8" s="90" customFormat="1" ht="84.45">
      <c r="B271" s="100"/>
      <c r="C271" s="131"/>
      <c r="D271" s="48" t="s">
        <v>397</v>
      </c>
      <c r="E271" s="23">
        <v>50</v>
      </c>
      <c r="F271" s="20">
        <f t="shared" ref="F271:F274" si="23">$B$270*E271/1000</f>
        <v>5</v>
      </c>
      <c r="G271" s="19"/>
      <c r="H271" s="26"/>
    </row>
    <row r="272" spans="2:8" s="90" customFormat="1" ht="84.45">
      <c r="B272" s="100"/>
      <c r="C272" s="131"/>
      <c r="D272" s="48" t="s">
        <v>457</v>
      </c>
      <c r="E272" s="23">
        <v>15</v>
      </c>
      <c r="F272" s="20">
        <f t="shared" si="23"/>
        <v>1.5</v>
      </c>
      <c r="G272" s="19"/>
      <c r="H272" s="26"/>
    </row>
    <row r="273" spans="1:8" s="90" customFormat="1" ht="84.45">
      <c r="B273" s="100"/>
      <c r="C273" s="131" t="s">
        <v>448</v>
      </c>
      <c r="D273" s="55" t="s">
        <v>455</v>
      </c>
      <c r="E273" s="23">
        <v>10</v>
      </c>
      <c r="F273" s="20">
        <f t="shared" si="23"/>
        <v>1</v>
      </c>
      <c r="G273" s="19"/>
      <c r="H273" s="26"/>
    </row>
    <row r="274" spans="1:8" s="90" customFormat="1" ht="84.45">
      <c r="B274" s="100"/>
      <c r="C274" s="131"/>
      <c r="D274" s="48" t="s">
        <v>72</v>
      </c>
      <c r="E274" s="23">
        <v>10</v>
      </c>
      <c r="F274" s="20">
        <f t="shared" si="23"/>
        <v>1</v>
      </c>
      <c r="G274" s="19"/>
      <c r="H274" s="26"/>
    </row>
    <row r="275" spans="1:8" s="90" customFormat="1" ht="84.45">
      <c r="B275" s="100"/>
      <c r="C275" s="217" t="s">
        <v>439</v>
      </c>
      <c r="D275" s="48" t="s">
        <v>460</v>
      </c>
      <c r="E275" s="116">
        <v>20</v>
      </c>
      <c r="F275" s="20">
        <f>$B$270*E275/1000</f>
        <v>2</v>
      </c>
      <c r="G275" s="19"/>
      <c r="H275" s="26"/>
    </row>
    <row r="276" spans="1:8" s="90" customFormat="1" ht="84.45">
      <c r="B276" s="100"/>
      <c r="C276" s="217"/>
      <c r="D276" s="48"/>
      <c r="E276" s="27">
        <v>10</v>
      </c>
      <c r="F276" s="20">
        <f>$B$270*E276/1000</f>
        <v>1</v>
      </c>
      <c r="G276" s="19"/>
      <c r="H276" s="28"/>
    </row>
    <row r="277" spans="1:8" s="90" customFormat="1" ht="84.45">
      <c r="B277" s="100"/>
      <c r="C277" s="217"/>
      <c r="D277" s="48"/>
      <c r="E277" s="27">
        <v>45</v>
      </c>
      <c r="F277" s="20">
        <f>$B$270*E277/1000</f>
        <v>4.5</v>
      </c>
      <c r="G277" s="19"/>
      <c r="H277" s="57"/>
    </row>
    <row r="278" spans="1:8" s="90" customFormat="1" ht="84.45">
      <c r="B278" s="100"/>
      <c r="C278" s="110" t="s">
        <v>304</v>
      </c>
      <c r="D278" s="62" t="s">
        <v>304</v>
      </c>
      <c r="E278" s="27"/>
      <c r="F278" s="20">
        <f>$B$270*E278/1000</f>
        <v>0</v>
      </c>
      <c r="G278" s="19"/>
      <c r="H278" s="28"/>
    </row>
    <row r="279" spans="1:8" s="90" customFormat="1" ht="84.45">
      <c r="B279" s="100"/>
      <c r="C279" s="212" t="s">
        <v>333</v>
      </c>
      <c r="D279" s="48" t="s">
        <v>333</v>
      </c>
      <c r="E279" s="23">
        <v>10</v>
      </c>
      <c r="F279" s="20">
        <f>$B$270*E279/1000</f>
        <v>1</v>
      </c>
      <c r="G279" s="19"/>
      <c r="H279" s="57"/>
    </row>
    <row r="280" spans="1:8" s="90" customFormat="1" ht="84.45">
      <c r="B280" s="132"/>
      <c r="C280" s="74"/>
      <c r="D280" s="133"/>
      <c r="E280" s="133"/>
      <c r="F280" s="133"/>
      <c r="G280" s="133"/>
      <c r="H280" s="134"/>
    </row>
    <row r="281" spans="1:8" s="90" customFormat="1" ht="84.45">
      <c r="B281" s="60" t="s">
        <v>32</v>
      </c>
      <c r="C281" s="20" t="s">
        <v>36</v>
      </c>
      <c r="D281" s="20" t="s">
        <v>26</v>
      </c>
      <c r="E281" s="20"/>
      <c r="F281" s="20">
        <f>$B$282*E281/1000</f>
        <v>0</v>
      </c>
      <c r="G281" s="19"/>
      <c r="H281" s="28"/>
    </row>
    <row r="282" spans="1:8" s="90" customFormat="1" ht="88.5" customHeight="1">
      <c r="B282" s="60">
        <v>120</v>
      </c>
      <c r="C282" s="209" t="s">
        <v>83</v>
      </c>
      <c r="D282" s="48" t="s">
        <v>400</v>
      </c>
      <c r="E282" s="23">
        <v>20</v>
      </c>
      <c r="F282" s="20">
        <f>$B$282*E282/1000</f>
        <v>2.4</v>
      </c>
      <c r="G282" s="19"/>
      <c r="H282" s="126"/>
    </row>
    <row r="283" spans="1:8" s="90" customFormat="1" ht="84.45">
      <c r="B283" s="60"/>
      <c r="C283" s="209"/>
      <c r="D283" s="48" t="s">
        <v>442</v>
      </c>
      <c r="E283" s="23">
        <v>10</v>
      </c>
      <c r="F283" s="20">
        <f>$B$282*E283/1000</f>
        <v>1.2</v>
      </c>
      <c r="G283" s="19"/>
      <c r="H283" s="126"/>
    </row>
    <row r="284" spans="1:8" s="90" customFormat="1" ht="84.45">
      <c r="B284" s="60"/>
      <c r="C284" s="209"/>
      <c r="D284" s="48" t="s">
        <v>261</v>
      </c>
      <c r="E284" s="23">
        <v>10</v>
      </c>
      <c r="F284" s="20">
        <f t="shared" ref="F284:F289" si="24">$B$282*E284/1000</f>
        <v>1.2</v>
      </c>
      <c r="G284" s="19"/>
      <c r="H284" s="126"/>
    </row>
    <row r="285" spans="1:8" s="90" customFormat="1" ht="84.45">
      <c r="B285" s="60"/>
      <c r="C285" s="209"/>
      <c r="D285" s="48" t="s">
        <v>445</v>
      </c>
      <c r="E285" s="23"/>
      <c r="F285" s="20">
        <f t="shared" si="24"/>
        <v>0</v>
      </c>
      <c r="G285" s="19"/>
      <c r="H285" s="126"/>
    </row>
    <row r="286" spans="1:8" s="90" customFormat="1" ht="84.45">
      <c r="B286" s="60"/>
      <c r="C286" s="209" t="s">
        <v>232</v>
      </c>
      <c r="D286" s="48" t="s">
        <v>440</v>
      </c>
      <c r="E286" s="23">
        <v>30</v>
      </c>
      <c r="F286" s="20">
        <f t="shared" si="24"/>
        <v>3.6</v>
      </c>
      <c r="G286" s="19"/>
      <c r="H286" s="126"/>
    </row>
    <row r="287" spans="1:8" s="90" customFormat="1" ht="84.45">
      <c r="A287" s="90" t="s">
        <v>24</v>
      </c>
      <c r="B287" s="60"/>
      <c r="C287" s="217"/>
      <c r="D287" s="55" t="s">
        <v>76</v>
      </c>
      <c r="E287" s="23">
        <v>20</v>
      </c>
      <c r="F287" s="20">
        <f t="shared" si="24"/>
        <v>2.4</v>
      </c>
      <c r="G287" s="19"/>
      <c r="H287" s="126"/>
    </row>
    <row r="288" spans="1:8" s="90" customFormat="1" ht="84.45">
      <c r="B288" s="60"/>
      <c r="C288" s="217" t="s">
        <v>441</v>
      </c>
      <c r="D288" s="55" t="s">
        <v>49</v>
      </c>
      <c r="E288" s="23"/>
      <c r="F288" s="20">
        <f t="shared" si="24"/>
        <v>0</v>
      </c>
      <c r="G288" s="19"/>
      <c r="H288" s="126"/>
    </row>
    <row r="289" spans="1:8" s="90" customFormat="1" ht="84.45">
      <c r="B289" s="60"/>
      <c r="C289" s="217"/>
      <c r="D289" s="55" t="s">
        <v>322</v>
      </c>
      <c r="E289" s="23">
        <v>10</v>
      </c>
      <c r="F289" s="20">
        <f t="shared" si="24"/>
        <v>1.2</v>
      </c>
      <c r="G289" s="19"/>
      <c r="H289" s="126"/>
    </row>
    <row r="290" spans="1:8" s="90" customFormat="1" ht="84.45">
      <c r="B290" s="60"/>
      <c r="C290" s="212"/>
      <c r="D290" s="48" t="s">
        <v>446</v>
      </c>
      <c r="E290" s="23"/>
      <c r="F290" s="20">
        <f>$B$282*E290/1000</f>
        <v>0</v>
      </c>
      <c r="G290" s="19"/>
      <c r="H290" s="135"/>
    </row>
    <row r="291" spans="1:8" s="90" customFormat="1" ht="90.75" customHeight="1">
      <c r="B291" s="60"/>
      <c r="C291" s="212" t="s">
        <v>304</v>
      </c>
      <c r="D291" s="48" t="s">
        <v>304</v>
      </c>
      <c r="E291" s="23"/>
      <c r="F291" s="20">
        <f>$B$282*E291/1000</f>
        <v>0</v>
      </c>
      <c r="G291" s="19"/>
      <c r="H291" s="136"/>
    </row>
    <row r="292" spans="1:8" s="90" customFormat="1" ht="84.45">
      <c r="B292" s="60"/>
      <c r="C292" s="217" t="s">
        <v>348</v>
      </c>
      <c r="D292" s="62" t="s">
        <v>450</v>
      </c>
      <c r="E292" s="23">
        <v>20</v>
      </c>
      <c r="F292" s="20">
        <f>$B$282*E292/1000</f>
        <v>2.4</v>
      </c>
      <c r="G292" s="19"/>
      <c r="H292" s="135"/>
    </row>
    <row r="293" spans="1:8" s="90" customFormat="1" ht="84.45">
      <c r="A293" s="16"/>
      <c r="B293" s="84"/>
      <c r="C293" s="84"/>
      <c r="D293" s="84"/>
      <c r="E293" s="84"/>
      <c r="F293" s="84"/>
      <c r="G293" s="84"/>
      <c r="H293" s="85"/>
    </row>
  </sheetData>
  <mergeCells count="49">
    <mergeCell ref="G107:H107"/>
    <mergeCell ref="D15:H15"/>
    <mergeCell ref="B83:F83"/>
    <mergeCell ref="D58:H58"/>
    <mergeCell ref="C86:C87"/>
    <mergeCell ref="D97:H97"/>
    <mergeCell ref="D98:H98"/>
    <mergeCell ref="G100:H101"/>
    <mergeCell ref="G103:H103"/>
    <mergeCell ref="B1:F1"/>
    <mergeCell ref="E2:F2"/>
    <mergeCell ref="D57:H57"/>
    <mergeCell ref="D16:H16"/>
    <mergeCell ref="C18:C22"/>
    <mergeCell ref="C23:C24"/>
    <mergeCell ref="C25:C26"/>
    <mergeCell ref="C31:C35"/>
    <mergeCell ref="B43:F43"/>
    <mergeCell ref="E44:F44"/>
    <mergeCell ref="D56:H56"/>
    <mergeCell ref="C4:C5"/>
    <mergeCell ref="C178:C179"/>
    <mergeCell ref="D184:H184"/>
    <mergeCell ref="D185:H185"/>
    <mergeCell ref="D268:H268"/>
    <mergeCell ref="H200:H203"/>
    <mergeCell ref="C201:C203"/>
    <mergeCell ref="C204:C205"/>
    <mergeCell ref="B212:D212"/>
    <mergeCell ref="E213:F213"/>
    <mergeCell ref="D227:H227"/>
    <mergeCell ref="B254:D254"/>
    <mergeCell ref="E255:F255"/>
    <mergeCell ref="G162:G163"/>
    <mergeCell ref="G164:G165"/>
    <mergeCell ref="E84:F84"/>
    <mergeCell ref="B169:D169"/>
    <mergeCell ref="E170:F170"/>
    <mergeCell ref="C152:C153"/>
    <mergeCell ref="C124:C125"/>
    <mergeCell ref="B129:F129"/>
    <mergeCell ref="E130:F130"/>
    <mergeCell ref="C132:C133"/>
    <mergeCell ref="D141:H141"/>
    <mergeCell ref="D142:H142"/>
    <mergeCell ref="D143:H143"/>
    <mergeCell ref="G104:H104"/>
    <mergeCell ref="G105:H105"/>
    <mergeCell ref="G106:H106"/>
  </mergeCells>
  <phoneticPr fontId="80" type="noConversion"/>
  <printOptions horizontalCentered="1" verticalCentered="1"/>
  <pageMargins left="0" right="0" top="0" bottom="0" header="0" footer="0"/>
  <pageSetup paperSize="9" scale="16" fitToHeight="0" orientation="portrait" horizontalDpi="360" verticalDpi="360" r:id="rId1"/>
  <rowBreaks count="6" manualBreakCount="6">
    <brk id="42" max="1048575" man="1"/>
    <brk id="82" max="1048575" man="1"/>
    <brk id="128" max="1048575" man="1"/>
    <brk id="168" max="1048575" man="1"/>
    <brk id="211" max="1048575" man="1"/>
    <brk id="253" max="104857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293"/>
  <sheetViews>
    <sheetView view="pageBreakPreview" zoomScale="60" zoomScaleNormal="60" zoomScaleSheetLayoutView="100" workbookViewId="0">
      <selection activeCell="B70" sqref="B70:C70"/>
    </sheetView>
  </sheetViews>
  <sheetFormatPr defaultColWidth="9" defaultRowHeight="15"/>
  <cols>
    <col min="1" max="1" width="16.140625" style="142" customWidth="1"/>
    <col min="2" max="2" width="12.640625" style="142" customWidth="1"/>
    <col min="3" max="3" width="29.5" style="142" customWidth="1"/>
    <col min="4" max="4" width="41.640625" style="142" customWidth="1"/>
    <col min="5" max="5" width="19.640625" style="142" customWidth="1"/>
    <col min="6" max="6" width="13" style="142" customWidth="1"/>
    <col min="7" max="7" width="12.140625" style="142" customWidth="1"/>
    <col min="8" max="16384" width="9" style="143"/>
  </cols>
  <sheetData>
    <row r="1" spans="1:7" ht="12" customHeight="1"/>
    <row r="2" spans="1:7" ht="25.4" customHeight="1">
      <c r="A2" s="144" t="s">
        <v>289</v>
      </c>
      <c r="B2" s="525" t="e">
        <f>#REF!</f>
        <v>#REF!</v>
      </c>
      <c r="C2" s="526"/>
      <c r="D2" s="527" t="s">
        <v>148</v>
      </c>
      <c r="E2" s="528"/>
      <c r="F2" s="528"/>
      <c r="G2" s="528"/>
    </row>
    <row r="3" spans="1:7" ht="25.4" customHeight="1">
      <c r="A3" s="145" t="s">
        <v>291</v>
      </c>
      <c r="B3" s="529" t="s">
        <v>164</v>
      </c>
      <c r="C3" s="530"/>
      <c r="D3" s="527"/>
      <c r="E3" s="528"/>
      <c r="F3" s="528"/>
      <c r="G3" s="528"/>
    </row>
    <row r="4" spans="1:7" ht="10" customHeight="1"/>
    <row r="5" spans="1:7" s="150" customFormat="1" ht="35.15" customHeight="1">
      <c r="A5" s="146" t="s">
        <v>145</v>
      </c>
      <c r="B5" s="557" t="s">
        <v>37</v>
      </c>
      <c r="C5" s="532"/>
      <c r="D5" s="147" t="s">
        <v>113</v>
      </c>
      <c r="E5" s="148" t="s">
        <v>134</v>
      </c>
      <c r="F5" s="148" t="s">
        <v>175</v>
      </c>
      <c r="G5" s="149" t="s">
        <v>303</v>
      </c>
    </row>
    <row r="6" spans="1:7" ht="26.15" customHeight="1">
      <c r="A6" s="516" t="s">
        <v>30</v>
      </c>
      <c r="B6" s="519" t="e">
        <f>#REF!</f>
        <v>#REF!</v>
      </c>
      <c r="C6" s="520"/>
      <c r="D6" s="151"/>
      <c r="E6" s="152" t="s">
        <v>495</v>
      </c>
      <c r="F6" s="151" t="s">
        <v>64</v>
      </c>
      <c r="G6" s="153"/>
    </row>
    <row r="7" spans="1:7" ht="26.15" customHeight="1">
      <c r="A7" s="517"/>
      <c r="B7" s="556" t="str">
        <f>'[2]25.02.4주차'!D6</f>
        <v>쌀밥</v>
      </c>
      <c r="C7" s="521"/>
      <c r="D7" s="154"/>
      <c r="E7" s="155" t="s">
        <v>495</v>
      </c>
      <c r="F7" s="154" t="s">
        <v>64</v>
      </c>
      <c r="G7" s="156"/>
    </row>
    <row r="8" spans="1:7" ht="26.15" customHeight="1">
      <c r="A8" s="517"/>
      <c r="B8" s="556" t="e">
        <f>#REF!</f>
        <v>#REF!</v>
      </c>
      <c r="C8" s="521"/>
      <c r="D8" s="154"/>
      <c r="E8" s="155" t="s">
        <v>495</v>
      </c>
      <c r="F8" s="154" t="s">
        <v>64</v>
      </c>
      <c r="G8" s="156"/>
    </row>
    <row r="9" spans="1:7" ht="26.15" customHeight="1">
      <c r="A9" s="517"/>
      <c r="B9" s="556" t="e">
        <f>#REF!</f>
        <v>#REF!</v>
      </c>
      <c r="C9" s="521"/>
      <c r="D9" s="154"/>
      <c r="E9" s="155" t="s">
        <v>495</v>
      </c>
      <c r="F9" s="154" t="s">
        <v>64</v>
      </c>
      <c r="G9" s="156"/>
    </row>
    <row r="10" spans="1:7" ht="26.15" customHeight="1">
      <c r="A10" s="517"/>
      <c r="B10" s="556" t="e">
        <f>#REF!</f>
        <v>#REF!</v>
      </c>
      <c r="C10" s="521"/>
      <c r="D10" s="154"/>
      <c r="E10" s="155" t="s">
        <v>495</v>
      </c>
      <c r="F10" s="154" t="s">
        <v>64</v>
      </c>
      <c r="G10" s="156"/>
    </row>
    <row r="11" spans="1:7" ht="26.15" customHeight="1">
      <c r="A11" s="517"/>
      <c r="B11" s="556" t="str">
        <f>'[2]25.02.4주차'!D10</f>
        <v>브래드*잼</v>
      </c>
      <c r="C11" s="521"/>
      <c r="D11" s="154"/>
      <c r="E11" s="155" t="s">
        <v>495</v>
      </c>
      <c r="F11" s="154" t="s">
        <v>64</v>
      </c>
      <c r="G11" s="156"/>
    </row>
    <row r="12" spans="1:7" ht="26.15" customHeight="1">
      <c r="A12" s="517"/>
      <c r="B12" s="556" t="str">
        <f>'[2]25.02.4주차'!D11</f>
        <v>시리얼*우유</v>
      </c>
      <c r="C12" s="521"/>
      <c r="D12" s="154"/>
      <c r="E12" s="155" t="s">
        <v>495</v>
      </c>
      <c r="F12" s="154" t="s">
        <v>64</v>
      </c>
      <c r="G12" s="156"/>
    </row>
    <row r="13" spans="1:7" ht="26.15" customHeight="1">
      <c r="A13" s="518"/>
      <c r="B13" s="523" t="str">
        <f>'[2]25.02.4주차'!D12</f>
        <v>그린샐러드*드레싱</v>
      </c>
      <c r="C13" s="524"/>
      <c r="D13" s="157" t="s">
        <v>204</v>
      </c>
      <c r="E13" s="158" t="s">
        <v>495</v>
      </c>
      <c r="F13" s="157" t="s">
        <v>64</v>
      </c>
      <c r="G13" s="159"/>
    </row>
    <row r="14" spans="1:7" ht="26.15" customHeight="1">
      <c r="A14" s="160" t="s">
        <v>298</v>
      </c>
      <c r="B14" s="519" t="str">
        <f>'[2]25.02.4주차'!D14</f>
        <v>셀프라면(SELF)</v>
      </c>
      <c r="C14" s="520"/>
      <c r="D14" s="151"/>
      <c r="E14" s="152" t="s">
        <v>495</v>
      </c>
      <c r="F14" s="151" t="s">
        <v>64</v>
      </c>
      <c r="G14" s="153"/>
    </row>
    <row r="15" spans="1:7" ht="26.15" customHeight="1">
      <c r="A15" s="543" t="s">
        <v>308</v>
      </c>
      <c r="B15" s="535" t="str">
        <f>'[2]25.02.4주차'!D16</f>
        <v>등심돈까스(돈육:국산)</v>
      </c>
      <c r="C15" s="536"/>
      <c r="D15" s="161"/>
      <c r="E15" s="162" t="s">
        <v>495</v>
      </c>
      <c r="F15" s="161" t="s">
        <v>64</v>
      </c>
      <c r="G15" s="163"/>
    </row>
    <row r="16" spans="1:7" ht="26.15" customHeight="1">
      <c r="A16" s="517"/>
      <c r="B16" s="521" t="s">
        <v>172</v>
      </c>
      <c r="C16" s="522"/>
      <c r="D16" s="154" t="s">
        <v>336</v>
      </c>
      <c r="E16" s="155"/>
      <c r="F16" s="154"/>
      <c r="G16" s="156"/>
    </row>
    <row r="17" spans="1:7" ht="26.15" customHeight="1">
      <c r="A17" s="517"/>
      <c r="B17" s="521" t="s">
        <v>60</v>
      </c>
      <c r="C17" s="522"/>
      <c r="D17" s="161"/>
      <c r="E17" s="155" t="s">
        <v>495</v>
      </c>
      <c r="F17" s="154" t="s">
        <v>64</v>
      </c>
      <c r="G17" s="156"/>
    </row>
    <row r="18" spans="1:7" ht="39" customHeight="1">
      <c r="A18" s="543" t="s">
        <v>29</v>
      </c>
      <c r="B18" s="546" t="e">
        <f>#REF!</f>
        <v>#REF!</v>
      </c>
      <c r="C18" s="547"/>
      <c r="D18" s="161"/>
      <c r="E18" s="162" t="s">
        <v>495</v>
      </c>
      <c r="F18" s="161" t="s">
        <v>64</v>
      </c>
      <c r="G18" s="163"/>
    </row>
    <row r="19" spans="1:7" ht="25.5" customHeight="1">
      <c r="A19" s="517"/>
      <c r="B19" s="552" t="str">
        <f>'[2]25.02.4주차'!D19</f>
        <v>쌀밥</v>
      </c>
      <c r="C19" s="553"/>
      <c r="D19" s="154"/>
      <c r="E19" s="155" t="s">
        <v>495</v>
      </c>
      <c r="F19" s="154" t="s">
        <v>64</v>
      </c>
      <c r="G19" s="156"/>
    </row>
    <row r="20" spans="1:7" ht="30.75" customHeight="1">
      <c r="A20" s="517"/>
      <c r="B20" s="552" t="e">
        <f>#REF!</f>
        <v>#REF!</v>
      </c>
      <c r="C20" s="553"/>
      <c r="D20" s="154"/>
      <c r="E20" s="155" t="s">
        <v>495</v>
      </c>
      <c r="F20" s="154" t="s">
        <v>64</v>
      </c>
      <c r="G20" s="156"/>
    </row>
    <row r="21" spans="1:7" ht="34.5" customHeight="1">
      <c r="A21" s="517"/>
      <c r="B21" s="552" t="e">
        <f>#REF!</f>
        <v>#REF!</v>
      </c>
      <c r="C21" s="553"/>
      <c r="D21" s="154"/>
      <c r="E21" s="155" t="s">
        <v>495</v>
      </c>
      <c r="F21" s="154" t="s">
        <v>64</v>
      </c>
      <c r="G21" s="156"/>
    </row>
    <row r="22" spans="1:7" ht="26.15" customHeight="1">
      <c r="A22" s="517"/>
      <c r="B22" s="552" t="e">
        <f>#REF!</f>
        <v>#REF!</v>
      </c>
      <c r="C22" s="553"/>
      <c r="D22" s="154"/>
      <c r="E22" s="155" t="s">
        <v>495</v>
      </c>
      <c r="F22" s="154" t="s">
        <v>64</v>
      </c>
      <c r="G22" s="156"/>
    </row>
    <row r="23" spans="1:7" ht="26.15" customHeight="1">
      <c r="A23" s="518"/>
      <c r="B23" s="554" t="e">
        <f>#REF!</f>
        <v>#REF!</v>
      </c>
      <c r="C23" s="555"/>
      <c r="D23" s="157"/>
      <c r="E23" s="158" t="s">
        <v>495</v>
      </c>
      <c r="F23" s="157" t="s">
        <v>64</v>
      </c>
      <c r="G23" s="159"/>
    </row>
    <row r="24" spans="1:7" ht="26.15" customHeight="1">
      <c r="A24" s="543" t="s">
        <v>32</v>
      </c>
      <c r="B24" s="535" t="e">
        <f>#REF!</f>
        <v>#REF!</v>
      </c>
      <c r="C24" s="536"/>
      <c r="D24" s="161"/>
      <c r="E24" s="162" t="s">
        <v>495</v>
      </c>
      <c r="F24" s="161" t="s">
        <v>64</v>
      </c>
      <c r="G24" s="163"/>
    </row>
    <row r="25" spans="1:7" ht="26.15" customHeight="1">
      <c r="A25" s="517"/>
      <c r="B25" s="521" t="str">
        <f>'[2]25.02.4주차'!D26</f>
        <v>쌀밥</v>
      </c>
      <c r="C25" s="522"/>
      <c r="D25" s="154"/>
      <c r="E25" s="155" t="s">
        <v>495</v>
      </c>
      <c r="F25" s="154" t="s">
        <v>64</v>
      </c>
      <c r="G25" s="156"/>
    </row>
    <row r="26" spans="1:7" ht="26.15" customHeight="1">
      <c r="A26" s="517"/>
      <c r="B26" s="521" t="e">
        <f>#REF!</f>
        <v>#REF!</v>
      </c>
      <c r="C26" s="522"/>
      <c r="D26" s="154"/>
      <c r="E26" s="155" t="s">
        <v>495</v>
      </c>
      <c r="F26" s="154" t="s">
        <v>64</v>
      </c>
      <c r="G26" s="156"/>
    </row>
    <row r="27" spans="1:7" ht="26.15" customHeight="1">
      <c r="A27" s="517"/>
      <c r="B27" s="521" t="e">
        <f>#REF!</f>
        <v>#REF!</v>
      </c>
      <c r="C27" s="522"/>
      <c r="D27" s="154"/>
      <c r="E27" s="155" t="s">
        <v>495</v>
      </c>
      <c r="F27" s="154" t="s">
        <v>64</v>
      </c>
      <c r="G27" s="156"/>
    </row>
    <row r="28" spans="1:7" ht="26.15" customHeight="1">
      <c r="A28" s="517"/>
      <c r="B28" s="521" t="e">
        <f>#REF!</f>
        <v>#REF!</v>
      </c>
      <c r="C28" s="522"/>
      <c r="D28" s="154"/>
      <c r="E28" s="155" t="s">
        <v>495</v>
      </c>
      <c r="F28" s="154" t="s">
        <v>64</v>
      </c>
      <c r="G28" s="156"/>
    </row>
    <row r="29" spans="1:7" ht="26.15" customHeight="1">
      <c r="A29" s="518"/>
      <c r="B29" s="523" t="e">
        <f>#REF!</f>
        <v>#REF!</v>
      </c>
      <c r="C29" s="524"/>
      <c r="D29" s="157"/>
      <c r="E29" s="158" t="s">
        <v>495</v>
      </c>
      <c r="F29" s="157" t="s">
        <v>64</v>
      </c>
      <c r="G29" s="159"/>
    </row>
    <row r="30" spans="1:7" ht="10" customHeight="1">
      <c r="E30" s="164"/>
    </row>
    <row r="31" spans="1:7" ht="30" customHeight="1">
      <c r="A31" s="144" t="s">
        <v>290</v>
      </c>
      <c r="B31" s="501" t="s">
        <v>179</v>
      </c>
      <c r="C31" s="502"/>
      <c r="D31" s="501" t="s">
        <v>292</v>
      </c>
      <c r="E31" s="503"/>
      <c r="F31" s="503"/>
      <c r="G31" s="504"/>
    </row>
    <row r="32" spans="1:7" ht="30" customHeight="1">
      <c r="A32" s="165" t="s">
        <v>180</v>
      </c>
      <c r="B32" s="505" t="s">
        <v>55</v>
      </c>
      <c r="C32" s="506"/>
      <c r="D32" s="507" t="s">
        <v>95</v>
      </c>
      <c r="E32" s="508"/>
      <c r="F32" s="508"/>
      <c r="G32" s="509"/>
    </row>
    <row r="33" spans="1:7" ht="10" customHeight="1">
      <c r="C33" s="143"/>
      <c r="D33" s="143"/>
      <c r="E33" s="143"/>
      <c r="F33" s="143"/>
    </row>
    <row r="34" spans="1:7" ht="30" customHeight="1">
      <c r="A34" s="510" t="s">
        <v>184</v>
      </c>
      <c r="B34" s="511"/>
      <c r="C34" s="512"/>
      <c r="D34" s="513"/>
      <c r="E34" s="514"/>
      <c r="F34" s="514"/>
      <c r="G34" s="515"/>
    </row>
    <row r="35" spans="1:7" ht="20.149999999999999" customHeight="1">
      <c r="A35" s="166" t="s">
        <v>182</v>
      </c>
    </row>
    <row r="36" spans="1:7" ht="30" customHeight="1">
      <c r="A36" s="492" t="s">
        <v>130</v>
      </c>
      <c r="B36" s="493"/>
      <c r="C36" s="494"/>
      <c r="D36" s="495" t="s">
        <v>94</v>
      </c>
      <c r="E36" s="496"/>
      <c r="F36" s="496"/>
      <c r="G36" s="497"/>
    </row>
    <row r="37" spans="1:7" ht="30" customHeight="1">
      <c r="A37" s="480" t="s">
        <v>185</v>
      </c>
      <c r="B37" s="481"/>
      <c r="C37" s="482"/>
      <c r="D37" s="498" t="s">
        <v>158</v>
      </c>
      <c r="E37" s="499"/>
      <c r="F37" s="499"/>
      <c r="G37" s="500"/>
    </row>
    <row r="38" spans="1:7" ht="30" customHeight="1">
      <c r="A38" s="480" t="s">
        <v>297</v>
      </c>
      <c r="B38" s="481"/>
      <c r="C38" s="482"/>
      <c r="D38" s="498" t="s">
        <v>190</v>
      </c>
      <c r="E38" s="499"/>
      <c r="F38" s="499"/>
      <c r="G38" s="500"/>
    </row>
    <row r="39" spans="1:7" ht="30" customHeight="1">
      <c r="A39" s="480" t="s">
        <v>293</v>
      </c>
      <c r="B39" s="481"/>
      <c r="C39" s="482"/>
      <c r="D39" s="483" t="s">
        <v>215</v>
      </c>
      <c r="E39" s="484"/>
      <c r="F39" s="484"/>
      <c r="G39" s="485"/>
    </row>
    <row r="40" spans="1:7" ht="30" customHeight="1">
      <c r="A40" s="480" t="s">
        <v>294</v>
      </c>
      <c r="B40" s="481"/>
      <c r="C40" s="482"/>
      <c r="D40" s="483" t="s">
        <v>163</v>
      </c>
      <c r="E40" s="484"/>
      <c r="F40" s="484"/>
      <c r="G40" s="485"/>
    </row>
    <row r="41" spans="1:7" ht="30" customHeight="1">
      <c r="A41" s="486" t="s">
        <v>181</v>
      </c>
      <c r="B41" s="487"/>
      <c r="C41" s="488"/>
      <c r="D41" s="489" t="s">
        <v>157</v>
      </c>
      <c r="E41" s="490"/>
      <c r="F41" s="490"/>
      <c r="G41" s="491"/>
    </row>
    <row r="42" spans="1:7" ht="24" customHeight="1"/>
    <row r="43" spans="1:7" ht="25.4" customHeight="1">
      <c r="A43" s="144" t="s">
        <v>289</v>
      </c>
      <c r="B43" s="525" t="e">
        <f>B2+1</f>
        <v>#REF!</v>
      </c>
      <c r="C43" s="526"/>
      <c r="D43" s="527" t="s">
        <v>148</v>
      </c>
      <c r="E43" s="528"/>
      <c r="F43" s="528"/>
      <c r="G43" s="528"/>
    </row>
    <row r="44" spans="1:7" ht="25.4" customHeight="1">
      <c r="A44" s="145" t="s">
        <v>291</v>
      </c>
      <c r="B44" s="529" t="str">
        <f>B3</f>
        <v xml:space="preserve">                    김경수      (서명)</v>
      </c>
      <c r="C44" s="530"/>
      <c r="D44" s="527"/>
      <c r="E44" s="528"/>
      <c r="F44" s="528"/>
      <c r="G44" s="528"/>
    </row>
    <row r="45" spans="1:7" ht="10" customHeight="1"/>
    <row r="46" spans="1:7" s="150" customFormat="1" ht="35.15" customHeight="1">
      <c r="A46" s="146" t="s">
        <v>145</v>
      </c>
      <c r="B46" s="531" t="s">
        <v>37</v>
      </c>
      <c r="C46" s="532"/>
      <c r="D46" s="167" t="s">
        <v>113</v>
      </c>
      <c r="E46" s="148" t="s">
        <v>134</v>
      </c>
      <c r="F46" s="148" t="s">
        <v>175</v>
      </c>
      <c r="G46" s="149" t="s">
        <v>303</v>
      </c>
    </row>
    <row r="47" spans="1:7" ht="26.15" customHeight="1">
      <c r="A47" s="516" t="s">
        <v>30</v>
      </c>
      <c r="B47" s="519" t="e">
        <f>#REF!</f>
        <v>#REF!</v>
      </c>
      <c r="C47" s="520"/>
      <c r="D47" s="151"/>
      <c r="E47" s="152" t="s">
        <v>495</v>
      </c>
      <c r="F47" s="151" t="s">
        <v>64</v>
      </c>
      <c r="G47" s="153"/>
    </row>
    <row r="48" spans="1:7" ht="26.15" customHeight="1">
      <c r="A48" s="517"/>
      <c r="B48" s="521" t="str">
        <f>'[2]25.02.4주차'!E6</f>
        <v>쌀밥</v>
      </c>
      <c r="C48" s="522"/>
      <c r="D48" s="154"/>
      <c r="E48" s="155" t="s">
        <v>495</v>
      </c>
      <c r="F48" s="154" t="s">
        <v>64</v>
      </c>
      <c r="G48" s="156"/>
    </row>
    <row r="49" spans="1:7" ht="26.15" customHeight="1">
      <c r="A49" s="517"/>
      <c r="B49" s="521" t="e">
        <f>#REF!</f>
        <v>#REF!</v>
      </c>
      <c r="C49" s="522"/>
      <c r="D49" s="154"/>
      <c r="E49" s="155" t="s">
        <v>495</v>
      </c>
      <c r="F49" s="154" t="s">
        <v>64</v>
      </c>
      <c r="G49" s="156"/>
    </row>
    <row r="50" spans="1:7" ht="26.15" customHeight="1">
      <c r="A50" s="517"/>
      <c r="B50" s="521" t="e">
        <f>#REF!</f>
        <v>#REF!</v>
      </c>
      <c r="C50" s="522"/>
      <c r="D50" s="154"/>
      <c r="E50" s="155" t="s">
        <v>495</v>
      </c>
      <c r="F50" s="154" t="s">
        <v>64</v>
      </c>
      <c r="G50" s="156"/>
    </row>
    <row r="51" spans="1:7" ht="26.15" customHeight="1">
      <c r="A51" s="517"/>
      <c r="B51" s="521" t="str">
        <f>'[2]25.02.4주차'!E9</f>
        <v>배추김치</v>
      </c>
      <c r="C51" s="522"/>
      <c r="D51" s="154"/>
      <c r="E51" s="155" t="s">
        <v>495</v>
      </c>
      <c r="F51" s="154" t="s">
        <v>64</v>
      </c>
      <c r="G51" s="156"/>
    </row>
    <row r="52" spans="1:7" ht="26.15" customHeight="1">
      <c r="A52" s="517"/>
      <c r="B52" s="521" t="str">
        <f>'[2]25.02.4주차'!E10</f>
        <v>브래드*잼</v>
      </c>
      <c r="C52" s="522"/>
      <c r="D52" s="154"/>
      <c r="E52" s="155" t="s">
        <v>495</v>
      </c>
      <c r="F52" s="154" t="s">
        <v>64</v>
      </c>
      <c r="G52" s="156"/>
    </row>
    <row r="53" spans="1:7" ht="26.15" customHeight="1">
      <c r="A53" s="517"/>
      <c r="B53" s="521" t="str">
        <f>'[2]25.02.4주차'!E11</f>
        <v>시리얼*우유</v>
      </c>
      <c r="C53" s="522"/>
      <c r="D53" s="154"/>
      <c r="E53" s="155" t="s">
        <v>495</v>
      </c>
      <c r="F53" s="154" t="s">
        <v>64</v>
      </c>
      <c r="G53" s="156"/>
    </row>
    <row r="54" spans="1:7" ht="26.15" customHeight="1">
      <c r="A54" s="518"/>
      <c r="B54" s="523" t="str">
        <f>'[2]25.02.4주차'!E12</f>
        <v>그린샐러드*드레싱</v>
      </c>
      <c r="C54" s="524"/>
      <c r="D54" s="157" t="s">
        <v>204</v>
      </c>
      <c r="E54" s="158" t="s">
        <v>495</v>
      </c>
      <c r="F54" s="157" t="s">
        <v>64</v>
      </c>
      <c r="G54" s="159"/>
    </row>
    <row r="55" spans="1:7" ht="26.15" customHeight="1">
      <c r="A55" s="160" t="s">
        <v>298</v>
      </c>
      <c r="B55" s="519" t="str">
        <f>'[2]25.02.4주차'!E14</f>
        <v>셀프라면(SELF)</v>
      </c>
      <c r="C55" s="520"/>
      <c r="D55" s="151"/>
      <c r="E55" s="152" t="s">
        <v>495</v>
      </c>
      <c r="F55" s="151" t="s">
        <v>64</v>
      </c>
      <c r="G55" s="151"/>
    </row>
    <row r="56" spans="1:7" ht="26.15" customHeight="1">
      <c r="A56" s="543" t="s">
        <v>56</v>
      </c>
      <c r="B56" s="535" t="str">
        <f>'[2]25.02.4주차'!E16</f>
        <v>치킨까스(계육:국산)</v>
      </c>
      <c r="C56" s="536"/>
      <c r="D56" s="161"/>
      <c r="E56" s="162" t="s">
        <v>495</v>
      </c>
      <c r="F56" s="161" t="s">
        <v>64</v>
      </c>
      <c r="G56" s="163"/>
    </row>
    <row r="57" spans="1:7" ht="26.15" customHeight="1">
      <c r="A57" s="517"/>
      <c r="B57" s="521" t="s">
        <v>172</v>
      </c>
      <c r="C57" s="522"/>
      <c r="D57" s="154" t="s">
        <v>204</v>
      </c>
      <c r="E57" s="155" t="s">
        <v>495</v>
      </c>
      <c r="F57" s="154" t="s">
        <v>64</v>
      </c>
      <c r="G57" s="156"/>
    </row>
    <row r="58" spans="1:7" ht="26.15" customHeight="1">
      <c r="A58" s="517"/>
      <c r="B58" s="535" t="s">
        <v>60</v>
      </c>
      <c r="C58" s="536"/>
      <c r="D58" s="154"/>
      <c r="E58" s="155" t="s">
        <v>495</v>
      </c>
      <c r="F58" s="154" t="s">
        <v>64</v>
      </c>
      <c r="G58" s="156"/>
    </row>
    <row r="59" spans="1:7" ht="39" customHeight="1">
      <c r="A59" s="543" t="s">
        <v>29</v>
      </c>
      <c r="B59" s="546" t="e">
        <f>#REF!</f>
        <v>#REF!</v>
      </c>
      <c r="C59" s="547"/>
      <c r="D59" s="161"/>
      <c r="E59" s="162" t="s">
        <v>495</v>
      </c>
      <c r="F59" s="161" t="s">
        <v>64</v>
      </c>
      <c r="G59" s="161"/>
    </row>
    <row r="60" spans="1:7" ht="26.15" customHeight="1">
      <c r="A60" s="517"/>
      <c r="B60" s="546" t="e">
        <f>#REF!</f>
        <v>#REF!</v>
      </c>
      <c r="C60" s="547"/>
      <c r="D60" s="154"/>
      <c r="E60" s="155" t="s">
        <v>495</v>
      </c>
      <c r="F60" s="154" t="s">
        <v>64</v>
      </c>
      <c r="G60" s="154"/>
    </row>
    <row r="61" spans="1:7" ht="26.15" customHeight="1">
      <c r="A61" s="517"/>
      <c r="B61" s="546" t="e">
        <f>#REF!</f>
        <v>#REF!</v>
      </c>
      <c r="C61" s="547"/>
      <c r="D61" s="154"/>
      <c r="E61" s="155" t="s">
        <v>495</v>
      </c>
      <c r="F61" s="154" t="s">
        <v>64</v>
      </c>
      <c r="G61" s="154"/>
    </row>
    <row r="62" spans="1:7" ht="26.15" customHeight="1">
      <c r="A62" s="517"/>
      <c r="B62" s="546" t="e">
        <f>#REF!</f>
        <v>#REF!</v>
      </c>
      <c r="C62" s="547"/>
      <c r="D62" s="154"/>
      <c r="E62" s="155" t="s">
        <v>495</v>
      </c>
      <c r="F62" s="154" t="s">
        <v>64</v>
      </c>
      <c r="G62" s="154"/>
    </row>
    <row r="63" spans="1:7" ht="26.15" customHeight="1">
      <c r="A63" s="517"/>
      <c r="B63" s="546" t="str">
        <f>'[2]25.02.4주차'!E22</f>
        <v>배추김치</v>
      </c>
      <c r="C63" s="547"/>
      <c r="D63" s="154"/>
      <c r="E63" s="155" t="s">
        <v>495</v>
      </c>
      <c r="F63" s="154" t="s">
        <v>64</v>
      </c>
      <c r="G63" s="154"/>
    </row>
    <row r="64" spans="1:7" ht="26.15" customHeight="1">
      <c r="A64" s="517"/>
      <c r="B64" s="541" t="e">
        <f>#REF!</f>
        <v>#REF!</v>
      </c>
      <c r="C64" s="542"/>
      <c r="D64" s="168"/>
      <c r="E64" s="169" t="s">
        <v>495</v>
      </c>
      <c r="F64" s="168" t="s">
        <v>64</v>
      </c>
      <c r="G64" s="168"/>
    </row>
    <row r="65" spans="1:7" ht="26.15" customHeight="1">
      <c r="A65" s="516" t="s">
        <v>32</v>
      </c>
      <c r="B65" s="519" t="e">
        <f>#REF!</f>
        <v>#REF!</v>
      </c>
      <c r="C65" s="520"/>
      <c r="D65" s="151"/>
      <c r="E65" s="152" t="s">
        <v>495</v>
      </c>
      <c r="F65" s="151" t="s">
        <v>64</v>
      </c>
      <c r="G65" s="153"/>
    </row>
    <row r="66" spans="1:7" ht="26.15" customHeight="1">
      <c r="A66" s="517"/>
      <c r="B66" s="521" t="e">
        <f>#REF!</f>
        <v>#REF!</v>
      </c>
      <c r="C66" s="522"/>
      <c r="D66" s="154"/>
      <c r="E66" s="155" t="s">
        <v>495</v>
      </c>
      <c r="F66" s="154" t="s">
        <v>64</v>
      </c>
      <c r="G66" s="156"/>
    </row>
    <row r="67" spans="1:7" ht="26.15" customHeight="1">
      <c r="A67" s="517"/>
      <c r="B67" s="521" t="e">
        <f>#REF!</f>
        <v>#REF!</v>
      </c>
      <c r="C67" s="522"/>
      <c r="D67" s="154"/>
      <c r="E67" s="155" t="s">
        <v>495</v>
      </c>
      <c r="F67" s="154" t="s">
        <v>64</v>
      </c>
      <c r="G67" s="156"/>
    </row>
    <row r="68" spans="1:7" ht="26.15" customHeight="1">
      <c r="A68" s="517"/>
      <c r="B68" s="521" t="e">
        <f>#REF!</f>
        <v>#REF!</v>
      </c>
      <c r="C68" s="522"/>
      <c r="D68" s="154"/>
      <c r="E68" s="155" t="s">
        <v>495</v>
      </c>
      <c r="F68" s="154" t="s">
        <v>64</v>
      </c>
      <c r="G68" s="156"/>
    </row>
    <row r="69" spans="1:7" ht="26.15" customHeight="1">
      <c r="A69" s="517"/>
      <c r="B69" s="521" t="e">
        <f>#REF!</f>
        <v>#REF!</v>
      </c>
      <c r="C69" s="522"/>
      <c r="D69" s="154"/>
      <c r="E69" s="155" t="s">
        <v>495</v>
      </c>
      <c r="F69" s="154" t="s">
        <v>64</v>
      </c>
      <c r="G69" s="156"/>
    </row>
    <row r="70" spans="1:7" ht="26.15" customHeight="1">
      <c r="A70" s="518"/>
      <c r="B70" s="523" t="e">
        <f>#REF!</f>
        <v>#REF!</v>
      </c>
      <c r="C70" s="524"/>
      <c r="D70" s="157"/>
      <c r="E70" s="158" t="s">
        <v>495</v>
      </c>
      <c r="F70" s="157" t="s">
        <v>64</v>
      </c>
      <c r="G70" s="159"/>
    </row>
    <row r="71" spans="1:7" ht="10" customHeight="1">
      <c r="E71" s="164"/>
    </row>
    <row r="72" spans="1:7" ht="30" customHeight="1">
      <c r="A72" s="144" t="s">
        <v>290</v>
      </c>
      <c r="B72" s="501" t="s">
        <v>179</v>
      </c>
      <c r="C72" s="502"/>
      <c r="D72" s="501" t="s">
        <v>292</v>
      </c>
      <c r="E72" s="503"/>
      <c r="F72" s="503"/>
      <c r="G72" s="504"/>
    </row>
    <row r="73" spans="1:7" ht="30" customHeight="1">
      <c r="A73" s="165" t="s">
        <v>180</v>
      </c>
      <c r="B73" s="505" t="s">
        <v>55</v>
      </c>
      <c r="C73" s="506"/>
      <c r="D73" s="507" t="s">
        <v>95</v>
      </c>
      <c r="E73" s="508"/>
      <c r="F73" s="508"/>
      <c r="G73" s="509"/>
    </row>
    <row r="74" spans="1:7" ht="10" customHeight="1">
      <c r="C74" s="143"/>
      <c r="D74" s="143"/>
      <c r="E74" s="143"/>
      <c r="F74" s="143"/>
    </row>
    <row r="75" spans="1:7" ht="30" customHeight="1">
      <c r="A75" s="510" t="s">
        <v>184</v>
      </c>
      <c r="B75" s="511"/>
      <c r="C75" s="512"/>
      <c r="D75" s="513"/>
      <c r="E75" s="514"/>
      <c r="F75" s="514"/>
      <c r="G75" s="515"/>
    </row>
    <row r="76" spans="1:7" ht="20.149999999999999" customHeight="1">
      <c r="A76" s="166" t="s">
        <v>182</v>
      </c>
    </row>
    <row r="77" spans="1:7" ht="30" customHeight="1">
      <c r="A77" s="492" t="s">
        <v>130</v>
      </c>
      <c r="B77" s="493"/>
      <c r="C77" s="494"/>
      <c r="D77" s="495" t="s">
        <v>94</v>
      </c>
      <c r="E77" s="496"/>
      <c r="F77" s="496"/>
      <c r="G77" s="497"/>
    </row>
    <row r="78" spans="1:7" ht="30" customHeight="1">
      <c r="A78" s="480" t="s">
        <v>185</v>
      </c>
      <c r="B78" s="481"/>
      <c r="C78" s="482"/>
      <c r="D78" s="498" t="s">
        <v>158</v>
      </c>
      <c r="E78" s="499"/>
      <c r="F78" s="499"/>
      <c r="G78" s="500"/>
    </row>
    <row r="79" spans="1:7" ht="30" customHeight="1">
      <c r="A79" s="480" t="s">
        <v>297</v>
      </c>
      <c r="B79" s="481"/>
      <c r="C79" s="482"/>
      <c r="D79" s="498" t="s">
        <v>190</v>
      </c>
      <c r="E79" s="499"/>
      <c r="F79" s="499"/>
      <c r="G79" s="500"/>
    </row>
    <row r="80" spans="1:7" ht="30" customHeight="1">
      <c r="A80" s="480" t="s">
        <v>293</v>
      </c>
      <c r="B80" s="481"/>
      <c r="C80" s="482"/>
      <c r="D80" s="483" t="s">
        <v>215</v>
      </c>
      <c r="E80" s="484"/>
      <c r="F80" s="484"/>
      <c r="G80" s="485"/>
    </row>
    <row r="81" spans="1:7" ht="30" customHeight="1">
      <c r="A81" s="480" t="s">
        <v>294</v>
      </c>
      <c r="B81" s="481"/>
      <c r="C81" s="482"/>
      <c r="D81" s="483" t="s">
        <v>163</v>
      </c>
      <c r="E81" s="484"/>
      <c r="F81" s="484"/>
      <c r="G81" s="485"/>
    </row>
    <row r="82" spans="1:7" ht="30" customHeight="1">
      <c r="A82" s="486" t="s">
        <v>181</v>
      </c>
      <c r="B82" s="487"/>
      <c r="C82" s="488"/>
      <c r="D82" s="489" t="s">
        <v>157</v>
      </c>
      <c r="E82" s="490"/>
      <c r="F82" s="490"/>
      <c r="G82" s="491"/>
    </row>
    <row r="83" spans="1:7" ht="24" customHeight="1"/>
    <row r="84" spans="1:7" ht="25.4" customHeight="1">
      <c r="A84" s="144" t="s">
        <v>289</v>
      </c>
      <c r="B84" s="525" t="e">
        <f>B43+1</f>
        <v>#REF!</v>
      </c>
      <c r="C84" s="526"/>
      <c r="D84" s="527" t="s">
        <v>148</v>
      </c>
      <c r="E84" s="528"/>
      <c r="F84" s="528"/>
      <c r="G84" s="528"/>
    </row>
    <row r="85" spans="1:7" ht="25.4" customHeight="1">
      <c r="A85" s="145" t="s">
        <v>291</v>
      </c>
      <c r="B85" s="529" t="str">
        <f>B3</f>
        <v xml:space="preserve">                    김경수      (서명)</v>
      </c>
      <c r="C85" s="530"/>
      <c r="D85" s="527"/>
      <c r="E85" s="528"/>
      <c r="F85" s="528"/>
      <c r="G85" s="528"/>
    </row>
    <row r="86" spans="1:7" ht="10" customHeight="1"/>
    <row r="87" spans="1:7" s="150" customFormat="1" ht="35.15" customHeight="1">
      <c r="A87" s="146" t="s">
        <v>145</v>
      </c>
      <c r="B87" s="531" t="s">
        <v>37</v>
      </c>
      <c r="C87" s="532"/>
      <c r="D87" s="167" t="s">
        <v>113</v>
      </c>
      <c r="E87" s="148" t="s">
        <v>134</v>
      </c>
      <c r="F87" s="148" t="s">
        <v>175</v>
      </c>
      <c r="G87" s="149" t="s">
        <v>303</v>
      </c>
    </row>
    <row r="88" spans="1:7" ht="26.15" customHeight="1">
      <c r="A88" s="516" t="s">
        <v>30</v>
      </c>
      <c r="B88" s="519" t="e">
        <f>#REF!</f>
        <v>#REF!</v>
      </c>
      <c r="C88" s="520"/>
      <c r="D88" s="151"/>
      <c r="E88" s="152" t="s">
        <v>495</v>
      </c>
      <c r="F88" s="151" t="s">
        <v>64</v>
      </c>
      <c r="G88" s="153"/>
    </row>
    <row r="89" spans="1:7" ht="26.15" customHeight="1">
      <c r="A89" s="517"/>
      <c r="B89" s="521" t="str">
        <f>'[2]25.02.4주차'!F6</f>
        <v>쌀밥</v>
      </c>
      <c r="C89" s="522"/>
      <c r="D89" s="154"/>
      <c r="E89" s="155" t="s">
        <v>495</v>
      </c>
      <c r="F89" s="154" t="s">
        <v>64</v>
      </c>
      <c r="G89" s="156"/>
    </row>
    <row r="90" spans="1:7" ht="26.15" customHeight="1">
      <c r="A90" s="517"/>
      <c r="B90" s="521" t="e">
        <f>#REF!</f>
        <v>#REF!</v>
      </c>
      <c r="C90" s="522"/>
      <c r="D90" s="154"/>
      <c r="E90" s="155" t="s">
        <v>495</v>
      </c>
      <c r="F90" s="154" t="s">
        <v>64</v>
      </c>
      <c r="G90" s="156"/>
    </row>
    <row r="91" spans="1:7" ht="26.15" customHeight="1">
      <c r="A91" s="517"/>
      <c r="B91" s="521" t="e">
        <f>#REF!</f>
        <v>#REF!</v>
      </c>
      <c r="C91" s="522"/>
      <c r="D91" s="154"/>
      <c r="E91" s="155" t="s">
        <v>495</v>
      </c>
      <c r="F91" s="154" t="s">
        <v>64</v>
      </c>
      <c r="G91" s="156"/>
    </row>
    <row r="92" spans="1:7" ht="26.15" customHeight="1">
      <c r="A92" s="517"/>
      <c r="B92" s="521" t="str">
        <f>'[2]25.02.4주차'!F9</f>
        <v>배추김치</v>
      </c>
      <c r="C92" s="522"/>
      <c r="D92" s="154"/>
      <c r="E92" s="155" t="s">
        <v>495</v>
      </c>
      <c r="F92" s="154" t="s">
        <v>64</v>
      </c>
      <c r="G92" s="156"/>
    </row>
    <row r="93" spans="1:7" ht="26.15" customHeight="1">
      <c r="A93" s="517"/>
      <c r="B93" s="521" t="str">
        <f>'[2]25.02.4주차'!F10</f>
        <v>브래드*잼</v>
      </c>
      <c r="C93" s="522"/>
      <c r="D93" s="154"/>
      <c r="E93" s="155" t="s">
        <v>495</v>
      </c>
      <c r="F93" s="154" t="s">
        <v>64</v>
      </c>
      <c r="G93" s="156"/>
    </row>
    <row r="94" spans="1:7" ht="26.15" customHeight="1">
      <c r="A94" s="517"/>
      <c r="B94" s="521" t="str">
        <f>'[2]25.02.4주차'!F11</f>
        <v>시리얼*우유</v>
      </c>
      <c r="C94" s="522"/>
      <c r="D94" s="154"/>
      <c r="E94" s="155" t="s">
        <v>495</v>
      </c>
      <c r="F94" s="154" t="s">
        <v>64</v>
      </c>
      <c r="G94" s="156"/>
    </row>
    <row r="95" spans="1:7" ht="26.15" customHeight="1">
      <c r="A95" s="518"/>
      <c r="B95" s="523" t="str">
        <f>'[2]25.02.4주차'!F12</f>
        <v>그린샐러드*드레싱</v>
      </c>
      <c r="C95" s="524"/>
      <c r="D95" s="157" t="s">
        <v>204</v>
      </c>
      <c r="E95" s="158" t="s">
        <v>495</v>
      </c>
      <c r="F95" s="157" t="s">
        <v>64</v>
      </c>
      <c r="G95" s="159"/>
    </row>
    <row r="96" spans="1:7" ht="26.15" customHeight="1">
      <c r="A96" s="163" t="s">
        <v>298</v>
      </c>
      <c r="B96" s="535" t="str">
        <f>'[2]25.02.4주차'!F14</f>
        <v>셀프라면(SELF)</v>
      </c>
      <c r="C96" s="536"/>
      <c r="D96" s="151"/>
      <c r="E96" s="162" t="s">
        <v>495</v>
      </c>
      <c r="F96" s="161" t="s">
        <v>64</v>
      </c>
      <c r="G96" s="161"/>
    </row>
    <row r="97" spans="1:7" ht="26.15" customHeight="1">
      <c r="A97" s="540" t="s">
        <v>308</v>
      </c>
      <c r="B97" s="521" t="str">
        <f>'[2]25.02.4주차'!F16</f>
        <v>등심돈까스(돈육:국산)</v>
      </c>
      <c r="C97" s="522"/>
      <c r="D97" s="161"/>
      <c r="E97" s="155" t="s">
        <v>495</v>
      </c>
      <c r="F97" s="154" t="s">
        <v>64</v>
      </c>
      <c r="G97" s="154"/>
    </row>
    <row r="98" spans="1:7" ht="26.15" customHeight="1">
      <c r="A98" s="548"/>
      <c r="B98" s="521" t="s">
        <v>172</v>
      </c>
      <c r="C98" s="522"/>
      <c r="D98" s="154" t="s">
        <v>336</v>
      </c>
      <c r="E98" s="162" t="s">
        <v>495</v>
      </c>
      <c r="F98" s="161" t="s">
        <v>64</v>
      </c>
      <c r="G98" s="161"/>
    </row>
    <row r="99" spans="1:7" ht="26.15" customHeight="1">
      <c r="A99" s="549"/>
      <c r="B99" s="535" t="s">
        <v>60</v>
      </c>
      <c r="C99" s="536"/>
      <c r="D99" s="170"/>
      <c r="E99" s="155" t="s">
        <v>495</v>
      </c>
      <c r="F99" s="154" t="s">
        <v>64</v>
      </c>
      <c r="G99" s="154"/>
    </row>
    <row r="100" spans="1:7" ht="39.75" customHeight="1">
      <c r="A100" s="543" t="s">
        <v>29</v>
      </c>
      <c r="B100" s="521" t="e">
        <f>#REF!</f>
        <v>#REF!</v>
      </c>
      <c r="C100" s="522"/>
      <c r="D100" s="161"/>
      <c r="E100" s="162" t="s">
        <v>495</v>
      </c>
      <c r="F100" s="161" t="s">
        <v>64</v>
      </c>
      <c r="G100" s="163"/>
    </row>
    <row r="101" spans="1:7" ht="26.15" customHeight="1">
      <c r="A101" s="517"/>
      <c r="B101" s="521" t="e">
        <f>#REF!</f>
        <v>#REF!</v>
      </c>
      <c r="C101" s="522"/>
      <c r="D101" s="154"/>
      <c r="E101" s="155" t="s">
        <v>495</v>
      </c>
      <c r="F101" s="154" t="s">
        <v>64</v>
      </c>
      <c r="G101" s="156"/>
    </row>
    <row r="102" spans="1:7" ht="26.15" customHeight="1">
      <c r="A102" s="517"/>
      <c r="B102" s="521" t="e">
        <f>#REF!</f>
        <v>#REF!</v>
      </c>
      <c r="C102" s="522"/>
      <c r="D102" s="154"/>
      <c r="E102" s="155" t="s">
        <v>495</v>
      </c>
      <c r="F102" s="154" t="s">
        <v>64</v>
      </c>
      <c r="G102" s="156"/>
    </row>
    <row r="103" spans="1:7" ht="26.15" customHeight="1">
      <c r="A103" s="517"/>
      <c r="B103" s="521" t="e">
        <f>#REF!</f>
        <v>#REF!</v>
      </c>
      <c r="C103" s="522"/>
      <c r="D103" s="154"/>
      <c r="E103" s="155" t="s">
        <v>495</v>
      </c>
      <c r="F103" s="154" t="s">
        <v>64</v>
      </c>
      <c r="G103" s="156"/>
    </row>
    <row r="104" spans="1:7" ht="26.15" customHeight="1">
      <c r="A104" s="517"/>
      <c r="B104" s="521" t="str">
        <f>'[2]25.02.4주차'!F22</f>
        <v>배추김치</v>
      </c>
      <c r="C104" s="522"/>
      <c r="D104" s="154"/>
      <c r="E104" s="155" t="s">
        <v>495</v>
      </c>
      <c r="F104" s="154" t="s">
        <v>64</v>
      </c>
      <c r="G104" s="156"/>
    </row>
    <row r="105" spans="1:7" ht="26.15" customHeight="1">
      <c r="A105" s="518"/>
      <c r="B105" s="521" t="e">
        <f>#REF!</f>
        <v>#REF!</v>
      </c>
      <c r="C105" s="522"/>
      <c r="D105" s="157"/>
      <c r="E105" s="158" t="s">
        <v>495</v>
      </c>
      <c r="F105" s="157" t="s">
        <v>64</v>
      </c>
      <c r="G105" s="159"/>
    </row>
    <row r="106" spans="1:7" ht="51" customHeight="1">
      <c r="A106" s="516" t="s">
        <v>32</v>
      </c>
      <c r="B106" s="550" t="e">
        <f>#REF!</f>
        <v>#REF!</v>
      </c>
      <c r="C106" s="551"/>
      <c r="D106" s="151"/>
      <c r="E106" s="152" t="s">
        <v>495</v>
      </c>
      <c r="F106" s="151" t="s">
        <v>64</v>
      </c>
      <c r="G106" s="153"/>
    </row>
    <row r="107" spans="1:7" ht="26.15" customHeight="1">
      <c r="A107" s="517"/>
      <c r="B107" s="552" t="str">
        <f>'[2]25.02.4주차'!F26</f>
        <v>쌀밥</v>
      </c>
      <c r="C107" s="553"/>
      <c r="D107" s="154"/>
      <c r="E107" s="155" t="s">
        <v>495</v>
      </c>
      <c r="F107" s="154" t="s">
        <v>64</v>
      </c>
      <c r="G107" s="156"/>
    </row>
    <row r="108" spans="1:7" ht="26.15" customHeight="1">
      <c r="A108" s="517"/>
      <c r="B108" s="552" t="e">
        <f>#REF!</f>
        <v>#REF!</v>
      </c>
      <c r="C108" s="553"/>
      <c r="D108" s="154"/>
      <c r="E108" s="155" t="s">
        <v>495</v>
      </c>
      <c r="F108" s="154" t="s">
        <v>64</v>
      </c>
      <c r="G108" s="156"/>
    </row>
    <row r="109" spans="1:7" ht="26.15" customHeight="1">
      <c r="A109" s="517"/>
      <c r="B109" s="552" t="e">
        <f>#REF!</f>
        <v>#REF!</v>
      </c>
      <c r="C109" s="553"/>
      <c r="D109" s="154"/>
      <c r="E109" s="155" t="s">
        <v>495</v>
      </c>
      <c r="F109" s="154" t="s">
        <v>64</v>
      </c>
      <c r="G109" s="156"/>
    </row>
    <row r="110" spans="1:7" ht="26.15" customHeight="1">
      <c r="A110" s="517"/>
      <c r="B110" s="552" t="str">
        <f>'[2]25.02.4주차'!F29</f>
        <v>배추김치</v>
      </c>
      <c r="C110" s="553"/>
      <c r="D110" s="154"/>
      <c r="E110" s="155" t="s">
        <v>495</v>
      </c>
      <c r="F110" s="154" t="s">
        <v>64</v>
      </c>
      <c r="G110" s="156"/>
    </row>
    <row r="111" spans="1:7" ht="26.15" customHeight="1">
      <c r="A111" s="518"/>
      <c r="B111" s="554" t="e">
        <f>#REF!</f>
        <v>#REF!</v>
      </c>
      <c r="C111" s="555"/>
      <c r="D111" s="157"/>
      <c r="E111" s="158" t="s">
        <v>495</v>
      </c>
      <c r="F111" s="157" t="s">
        <v>64</v>
      </c>
      <c r="G111" s="159"/>
    </row>
    <row r="112" spans="1:7" ht="10" customHeight="1">
      <c r="E112" s="164"/>
    </row>
    <row r="113" spans="1:7" ht="30" customHeight="1">
      <c r="A113" s="144" t="s">
        <v>290</v>
      </c>
      <c r="B113" s="501" t="s">
        <v>179</v>
      </c>
      <c r="C113" s="502"/>
      <c r="D113" s="501" t="s">
        <v>292</v>
      </c>
      <c r="E113" s="503"/>
      <c r="F113" s="503"/>
      <c r="G113" s="504"/>
    </row>
    <row r="114" spans="1:7" ht="30" customHeight="1">
      <c r="A114" s="165" t="s">
        <v>180</v>
      </c>
      <c r="B114" s="505" t="s">
        <v>55</v>
      </c>
      <c r="C114" s="506"/>
      <c r="D114" s="507" t="s">
        <v>95</v>
      </c>
      <c r="E114" s="508"/>
      <c r="F114" s="508"/>
      <c r="G114" s="509"/>
    </row>
    <row r="115" spans="1:7" ht="10" customHeight="1">
      <c r="C115" s="143"/>
      <c r="D115" s="143"/>
      <c r="E115" s="143"/>
      <c r="F115" s="143"/>
    </row>
    <row r="116" spans="1:7" ht="30" customHeight="1">
      <c r="A116" s="510" t="s">
        <v>184</v>
      </c>
      <c r="B116" s="511"/>
      <c r="C116" s="512"/>
      <c r="D116" s="513"/>
      <c r="E116" s="514"/>
      <c r="F116" s="514"/>
      <c r="G116" s="515"/>
    </row>
    <row r="117" spans="1:7" ht="20.149999999999999" customHeight="1">
      <c r="A117" s="166" t="s">
        <v>182</v>
      </c>
    </row>
    <row r="118" spans="1:7" ht="30" customHeight="1">
      <c r="A118" s="492" t="s">
        <v>130</v>
      </c>
      <c r="B118" s="493"/>
      <c r="C118" s="494"/>
      <c r="D118" s="495" t="s">
        <v>94</v>
      </c>
      <c r="E118" s="496"/>
      <c r="F118" s="496"/>
      <c r="G118" s="497"/>
    </row>
    <row r="119" spans="1:7" ht="30" customHeight="1">
      <c r="A119" s="480" t="s">
        <v>185</v>
      </c>
      <c r="B119" s="481"/>
      <c r="C119" s="482"/>
      <c r="D119" s="498" t="s">
        <v>158</v>
      </c>
      <c r="E119" s="499"/>
      <c r="F119" s="499"/>
      <c r="G119" s="500"/>
    </row>
    <row r="120" spans="1:7" ht="30" customHeight="1">
      <c r="A120" s="480" t="s">
        <v>297</v>
      </c>
      <c r="B120" s="481"/>
      <c r="C120" s="482"/>
      <c r="D120" s="498" t="s">
        <v>190</v>
      </c>
      <c r="E120" s="499"/>
      <c r="F120" s="499"/>
      <c r="G120" s="500"/>
    </row>
    <row r="121" spans="1:7" ht="30" customHeight="1">
      <c r="A121" s="480" t="s">
        <v>293</v>
      </c>
      <c r="B121" s="481"/>
      <c r="C121" s="482"/>
      <c r="D121" s="483" t="s">
        <v>215</v>
      </c>
      <c r="E121" s="484"/>
      <c r="F121" s="484"/>
      <c r="G121" s="485"/>
    </row>
    <row r="122" spans="1:7" ht="30" customHeight="1">
      <c r="A122" s="480" t="s">
        <v>294</v>
      </c>
      <c r="B122" s="481"/>
      <c r="C122" s="482"/>
      <c r="D122" s="483" t="s">
        <v>163</v>
      </c>
      <c r="E122" s="484"/>
      <c r="F122" s="484"/>
      <c r="G122" s="485"/>
    </row>
    <row r="123" spans="1:7" ht="30" customHeight="1">
      <c r="A123" s="486" t="s">
        <v>181</v>
      </c>
      <c r="B123" s="487"/>
      <c r="C123" s="488"/>
      <c r="D123" s="489" t="s">
        <v>157</v>
      </c>
      <c r="E123" s="490"/>
      <c r="F123" s="490"/>
      <c r="G123" s="491"/>
    </row>
    <row r="124" spans="1:7" ht="15.65" customHeight="1"/>
    <row r="125" spans="1:7" ht="24" customHeight="1"/>
    <row r="126" spans="1:7" ht="25.4" customHeight="1">
      <c r="A126" s="144" t="s">
        <v>289</v>
      </c>
      <c r="B126" s="525" t="e">
        <f>B84+1</f>
        <v>#REF!</v>
      </c>
      <c r="C126" s="526"/>
      <c r="D126" s="527" t="s">
        <v>148</v>
      </c>
      <c r="E126" s="528"/>
      <c r="F126" s="528"/>
      <c r="G126" s="528"/>
    </row>
    <row r="127" spans="1:7" ht="25.4" customHeight="1">
      <c r="A127" s="145" t="s">
        <v>291</v>
      </c>
      <c r="B127" s="529" t="str">
        <f>B3</f>
        <v xml:space="preserve">                    김경수      (서명)</v>
      </c>
      <c r="C127" s="530"/>
      <c r="D127" s="527"/>
      <c r="E127" s="528"/>
      <c r="F127" s="528"/>
      <c r="G127" s="528"/>
    </row>
    <row r="128" spans="1:7" ht="10" customHeight="1"/>
    <row r="129" spans="1:7" s="150" customFormat="1" ht="35.15" customHeight="1">
      <c r="A129" s="146" t="s">
        <v>145</v>
      </c>
      <c r="B129" s="531" t="s">
        <v>37</v>
      </c>
      <c r="C129" s="532"/>
      <c r="D129" s="167" t="s">
        <v>113</v>
      </c>
      <c r="E129" s="148" t="s">
        <v>134</v>
      </c>
      <c r="F129" s="148" t="s">
        <v>175</v>
      </c>
      <c r="G129" s="149" t="s">
        <v>303</v>
      </c>
    </row>
    <row r="130" spans="1:7" ht="26.15" customHeight="1">
      <c r="A130" s="516" t="s">
        <v>30</v>
      </c>
      <c r="B130" s="519" t="e">
        <f>#REF!</f>
        <v>#REF!</v>
      </c>
      <c r="C130" s="520"/>
      <c r="D130" s="91"/>
      <c r="E130" s="155" t="s">
        <v>495</v>
      </c>
      <c r="F130" s="151" t="s">
        <v>64</v>
      </c>
      <c r="G130" s="153"/>
    </row>
    <row r="131" spans="1:7" ht="26.15" customHeight="1">
      <c r="A131" s="517"/>
      <c r="B131" s="521" t="str">
        <f>'[2]25.02.4주차'!G6</f>
        <v>쌀밥</v>
      </c>
      <c r="C131" s="522"/>
      <c r="D131" s="20"/>
      <c r="E131" s="155" t="s">
        <v>495</v>
      </c>
      <c r="F131" s="154" t="s">
        <v>64</v>
      </c>
      <c r="G131" s="156"/>
    </row>
    <row r="132" spans="1:7" ht="26.15" customHeight="1">
      <c r="A132" s="517"/>
      <c r="B132" s="521" t="e">
        <f>#REF!</f>
        <v>#REF!</v>
      </c>
      <c r="C132" s="522"/>
      <c r="D132" s="154"/>
      <c r="E132" s="155" t="s">
        <v>495</v>
      </c>
      <c r="F132" s="154" t="s">
        <v>64</v>
      </c>
      <c r="G132" s="156"/>
    </row>
    <row r="133" spans="1:7" ht="26.15" customHeight="1">
      <c r="A133" s="517"/>
      <c r="B133" s="521" t="e">
        <f>#REF!</f>
        <v>#REF!</v>
      </c>
      <c r="C133" s="522"/>
      <c r="D133" s="154"/>
      <c r="E133" s="155" t="s">
        <v>495</v>
      </c>
      <c r="F133" s="154" t="s">
        <v>64</v>
      </c>
      <c r="G133" s="156"/>
    </row>
    <row r="134" spans="1:7" ht="26.15" customHeight="1">
      <c r="A134" s="517"/>
      <c r="B134" s="521" t="str">
        <f>'[2]25.02.4주차'!G9</f>
        <v>배추김치</v>
      </c>
      <c r="C134" s="522"/>
      <c r="D134" s="154"/>
      <c r="E134" s="155" t="s">
        <v>495</v>
      </c>
      <c r="F134" s="154" t="s">
        <v>64</v>
      </c>
      <c r="G134" s="156"/>
    </row>
    <row r="135" spans="1:7" ht="25.5" customHeight="1">
      <c r="A135" s="517"/>
      <c r="B135" s="521" t="str">
        <f>'[2]25.02.4주차'!G10</f>
        <v>브래드*잼</v>
      </c>
      <c r="C135" s="522"/>
      <c r="D135" s="154"/>
      <c r="E135" s="155" t="s">
        <v>495</v>
      </c>
      <c r="F135" s="154" t="s">
        <v>64</v>
      </c>
      <c r="G135" s="156"/>
    </row>
    <row r="136" spans="1:7" ht="26.15" customHeight="1">
      <c r="A136" s="517"/>
      <c r="B136" s="521" t="str">
        <f>'[2]25.02.4주차'!G11</f>
        <v>시리얼*우유</v>
      </c>
      <c r="C136" s="522"/>
      <c r="D136" s="154"/>
      <c r="E136" s="155" t="s">
        <v>495</v>
      </c>
      <c r="F136" s="154" t="s">
        <v>64</v>
      </c>
      <c r="G136" s="156"/>
    </row>
    <row r="137" spans="1:7" ht="26.15" customHeight="1">
      <c r="A137" s="518"/>
      <c r="B137" s="523" t="str">
        <f>'[2]25.02.4주차'!G12</f>
        <v>그린샐러드*드레싱</v>
      </c>
      <c r="C137" s="524"/>
      <c r="D137" s="157" t="s">
        <v>204</v>
      </c>
      <c r="E137" s="158" t="s">
        <v>495</v>
      </c>
      <c r="F137" s="157" t="s">
        <v>64</v>
      </c>
      <c r="G137" s="159"/>
    </row>
    <row r="138" spans="1:7" ht="26.15" customHeight="1">
      <c r="A138" s="163" t="s">
        <v>298</v>
      </c>
      <c r="B138" s="535" t="str">
        <f>'[2]25.02.4주차'!G14</f>
        <v>셀프라면(SELF)</v>
      </c>
      <c r="C138" s="536"/>
      <c r="D138" s="151"/>
      <c r="E138" s="162" t="s">
        <v>495</v>
      </c>
      <c r="F138" s="161" t="s">
        <v>64</v>
      </c>
      <c r="G138" s="161"/>
    </row>
    <row r="139" spans="1:7" ht="26.15" customHeight="1">
      <c r="A139" s="540" t="s">
        <v>308</v>
      </c>
      <c r="B139" s="521" t="str">
        <f>'[2]25.02.4주차'!G16</f>
        <v>치킨까스(계육:국산)</v>
      </c>
      <c r="C139" s="522"/>
      <c r="D139" s="161"/>
      <c r="E139" s="155" t="s">
        <v>495</v>
      </c>
      <c r="F139" s="154" t="s">
        <v>64</v>
      </c>
      <c r="G139" s="154"/>
    </row>
    <row r="140" spans="1:7" ht="26.15" customHeight="1">
      <c r="A140" s="548"/>
      <c r="B140" s="521" t="s">
        <v>172</v>
      </c>
      <c r="C140" s="522"/>
      <c r="D140" s="154" t="s">
        <v>336</v>
      </c>
      <c r="E140" s="162" t="s">
        <v>495</v>
      </c>
      <c r="F140" s="161" t="s">
        <v>64</v>
      </c>
      <c r="G140" s="161"/>
    </row>
    <row r="141" spans="1:7" ht="26.15" customHeight="1">
      <c r="A141" s="549"/>
      <c r="B141" s="535" t="s">
        <v>60</v>
      </c>
      <c r="C141" s="536"/>
      <c r="D141" s="170"/>
      <c r="E141" s="155" t="s">
        <v>495</v>
      </c>
      <c r="F141" s="154" t="s">
        <v>64</v>
      </c>
      <c r="G141" s="154"/>
    </row>
    <row r="142" spans="1:7" ht="43.5" customHeight="1">
      <c r="A142" s="543" t="s">
        <v>29</v>
      </c>
      <c r="B142" s="546" t="e">
        <f>#REF!</f>
        <v>#REF!</v>
      </c>
      <c r="C142" s="547"/>
      <c r="D142" s="161"/>
      <c r="E142" s="162" t="s">
        <v>495</v>
      </c>
      <c r="F142" s="161" t="s">
        <v>64</v>
      </c>
      <c r="G142" s="163"/>
    </row>
    <row r="143" spans="1:7" ht="26.15" customHeight="1">
      <c r="A143" s="517"/>
      <c r="B143" s="546" t="str">
        <f>'[2]25.02.4주차'!G19</f>
        <v>쌀밥</v>
      </c>
      <c r="C143" s="547"/>
      <c r="D143" s="154"/>
      <c r="E143" s="155" t="s">
        <v>495</v>
      </c>
      <c r="F143" s="154" t="s">
        <v>64</v>
      </c>
      <c r="G143" s="156"/>
    </row>
    <row r="144" spans="1:7" ht="42.75" customHeight="1">
      <c r="A144" s="517"/>
      <c r="B144" s="546" t="e">
        <f>#REF!</f>
        <v>#REF!</v>
      </c>
      <c r="C144" s="547"/>
      <c r="D144" s="154"/>
      <c r="E144" s="155" t="s">
        <v>495</v>
      </c>
      <c r="F144" s="154" t="s">
        <v>64</v>
      </c>
      <c r="G144" s="156"/>
    </row>
    <row r="145" spans="1:7" ht="26.15" customHeight="1">
      <c r="A145" s="517"/>
      <c r="B145" s="546" t="e">
        <f>#REF!</f>
        <v>#REF!</v>
      </c>
      <c r="C145" s="547"/>
      <c r="D145" s="154"/>
      <c r="E145" s="155" t="s">
        <v>495</v>
      </c>
      <c r="F145" s="154" t="s">
        <v>64</v>
      </c>
      <c r="G145" s="156"/>
    </row>
    <row r="146" spans="1:7" ht="26.15" customHeight="1">
      <c r="A146" s="517"/>
      <c r="B146" s="546" t="str">
        <f>'[2]25.02.4주차'!G22</f>
        <v>배추김치</v>
      </c>
      <c r="C146" s="547"/>
      <c r="D146" s="154"/>
      <c r="E146" s="155" t="s">
        <v>495</v>
      </c>
      <c r="F146" s="154" t="s">
        <v>64</v>
      </c>
      <c r="G146" s="156"/>
    </row>
    <row r="147" spans="1:7" ht="26.15" customHeight="1">
      <c r="A147" s="518"/>
      <c r="B147" s="535" t="e">
        <f>#REF!</f>
        <v>#REF!</v>
      </c>
      <c r="C147" s="536"/>
      <c r="D147" s="157"/>
      <c r="E147" s="158" t="s">
        <v>495</v>
      </c>
      <c r="F147" s="157" t="s">
        <v>64</v>
      </c>
      <c r="G147" s="159"/>
    </row>
    <row r="148" spans="1:7" ht="26.15" customHeight="1">
      <c r="A148" s="516" t="s">
        <v>32</v>
      </c>
      <c r="B148" s="519" t="e">
        <f>#REF!</f>
        <v>#REF!</v>
      </c>
      <c r="C148" s="520"/>
      <c r="D148" s="151"/>
      <c r="E148" s="152" t="s">
        <v>495</v>
      </c>
      <c r="F148" s="151" t="s">
        <v>64</v>
      </c>
      <c r="G148" s="153"/>
    </row>
    <row r="149" spans="1:7" ht="26.15" customHeight="1">
      <c r="A149" s="517"/>
      <c r="B149" s="521" t="e">
        <f>#REF!</f>
        <v>#REF!</v>
      </c>
      <c r="C149" s="522"/>
      <c r="D149" s="154"/>
      <c r="E149" s="155" t="s">
        <v>495</v>
      </c>
      <c r="F149" s="154" t="s">
        <v>64</v>
      </c>
      <c r="G149" s="156"/>
    </row>
    <row r="150" spans="1:7" ht="26.15" customHeight="1">
      <c r="A150" s="517"/>
      <c r="B150" s="521" t="e">
        <f>#REF!</f>
        <v>#REF!</v>
      </c>
      <c r="C150" s="522"/>
      <c r="D150" s="154"/>
      <c r="E150" s="155" t="s">
        <v>495</v>
      </c>
      <c r="F150" s="154" t="s">
        <v>64</v>
      </c>
      <c r="G150" s="156"/>
    </row>
    <row r="151" spans="1:7" ht="26.15" customHeight="1">
      <c r="A151" s="517"/>
      <c r="B151" s="521" t="e">
        <f>#REF!</f>
        <v>#REF!</v>
      </c>
      <c r="C151" s="522"/>
      <c r="D151" s="154"/>
      <c r="E151" s="155" t="s">
        <v>495</v>
      </c>
      <c r="F151" s="154" t="s">
        <v>64</v>
      </c>
      <c r="G151" s="156"/>
    </row>
    <row r="152" spans="1:7" ht="26.15" customHeight="1">
      <c r="A152" s="517"/>
      <c r="B152" s="521" t="e">
        <f>#REF!</f>
        <v>#REF!</v>
      </c>
      <c r="C152" s="522"/>
      <c r="D152" s="154"/>
      <c r="E152" s="155" t="s">
        <v>495</v>
      </c>
      <c r="F152" s="154" t="s">
        <v>64</v>
      </c>
      <c r="G152" s="156"/>
    </row>
    <row r="153" spans="1:7" ht="26.15" customHeight="1">
      <c r="A153" s="518"/>
      <c r="B153" s="523" t="e">
        <f>#REF!</f>
        <v>#REF!</v>
      </c>
      <c r="C153" s="524"/>
      <c r="D153" s="157"/>
      <c r="E153" s="158" t="s">
        <v>495</v>
      </c>
      <c r="F153" s="157" t="s">
        <v>64</v>
      </c>
      <c r="G153" s="159"/>
    </row>
    <row r="154" spans="1:7" ht="10" customHeight="1">
      <c r="E154" s="164"/>
    </row>
    <row r="155" spans="1:7" ht="30" customHeight="1">
      <c r="A155" s="144" t="s">
        <v>290</v>
      </c>
      <c r="B155" s="501" t="s">
        <v>179</v>
      </c>
      <c r="C155" s="502"/>
      <c r="D155" s="501" t="s">
        <v>292</v>
      </c>
      <c r="E155" s="503"/>
      <c r="F155" s="503"/>
      <c r="G155" s="504"/>
    </row>
    <row r="156" spans="1:7" ht="30" customHeight="1">
      <c r="A156" s="165" t="s">
        <v>180</v>
      </c>
      <c r="B156" s="505" t="s">
        <v>55</v>
      </c>
      <c r="C156" s="506"/>
      <c r="D156" s="507" t="s">
        <v>95</v>
      </c>
      <c r="E156" s="508"/>
      <c r="F156" s="508"/>
      <c r="G156" s="509"/>
    </row>
    <row r="157" spans="1:7" ht="10" customHeight="1">
      <c r="C157" s="143"/>
      <c r="D157" s="143"/>
      <c r="E157" s="143"/>
      <c r="F157" s="143"/>
    </row>
    <row r="158" spans="1:7" ht="30" customHeight="1">
      <c r="A158" s="510" t="s">
        <v>184</v>
      </c>
      <c r="B158" s="511"/>
      <c r="C158" s="512"/>
      <c r="D158" s="513"/>
      <c r="E158" s="514"/>
      <c r="F158" s="514"/>
      <c r="G158" s="515"/>
    </row>
    <row r="159" spans="1:7" ht="20.149999999999999" customHeight="1">
      <c r="A159" s="166" t="s">
        <v>182</v>
      </c>
    </row>
    <row r="160" spans="1:7" ht="30" customHeight="1">
      <c r="A160" s="492" t="s">
        <v>130</v>
      </c>
      <c r="B160" s="493"/>
      <c r="C160" s="494"/>
      <c r="D160" s="495" t="s">
        <v>94</v>
      </c>
      <c r="E160" s="496"/>
      <c r="F160" s="496"/>
      <c r="G160" s="497"/>
    </row>
    <row r="161" spans="1:7" ht="30" customHeight="1">
      <c r="A161" s="480" t="s">
        <v>185</v>
      </c>
      <c r="B161" s="481"/>
      <c r="C161" s="482"/>
      <c r="D161" s="498" t="s">
        <v>158</v>
      </c>
      <c r="E161" s="499"/>
      <c r="F161" s="499"/>
      <c r="G161" s="500"/>
    </row>
    <row r="162" spans="1:7" ht="30" customHeight="1">
      <c r="A162" s="480" t="s">
        <v>297</v>
      </c>
      <c r="B162" s="481"/>
      <c r="C162" s="482"/>
      <c r="D162" s="498" t="s">
        <v>190</v>
      </c>
      <c r="E162" s="499"/>
      <c r="F162" s="499"/>
      <c r="G162" s="500"/>
    </row>
    <row r="163" spans="1:7" ht="30" customHeight="1">
      <c r="A163" s="480" t="s">
        <v>293</v>
      </c>
      <c r="B163" s="481"/>
      <c r="C163" s="482"/>
      <c r="D163" s="483" t="s">
        <v>215</v>
      </c>
      <c r="E163" s="484"/>
      <c r="F163" s="484"/>
      <c r="G163" s="485"/>
    </row>
    <row r="164" spans="1:7" ht="30" customHeight="1">
      <c r="A164" s="480" t="s">
        <v>294</v>
      </c>
      <c r="B164" s="481"/>
      <c r="C164" s="482"/>
      <c r="D164" s="483" t="s">
        <v>163</v>
      </c>
      <c r="E164" s="484"/>
      <c r="F164" s="484"/>
      <c r="G164" s="485"/>
    </row>
    <row r="165" spans="1:7" ht="30" customHeight="1">
      <c r="A165" s="486" t="s">
        <v>181</v>
      </c>
      <c r="B165" s="487"/>
      <c r="C165" s="488"/>
      <c r="D165" s="489" t="s">
        <v>157</v>
      </c>
      <c r="E165" s="490"/>
      <c r="F165" s="490"/>
      <c r="G165" s="491"/>
    </row>
    <row r="167" spans="1:7" ht="24" customHeight="1"/>
    <row r="168" spans="1:7" ht="25.4" customHeight="1">
      <c r="A168" s="144" t="s">
        <v>289</v>
      </c>
      <c r="B168" s="525" t="e">
        <f>B126+1</f>
        <v>#REF!</v>
      </c>
      <c r="C168" s="526"/>
      <c r="D168" s="527" t="s">
        <v>148</v>
      </c>
      <c r="E168" s="528"/>
      <c r="F168" s="528"/>
      <c r="G168" s="528"/>
    </row>
    <row r="169" spans="1:7" ht="25.4" customHeight="1">
      <c r="A169" s="145" t="s">
        <v>291</v>
      </c>
      <c r="B169" s="529" t="str">
        <f>B3</f>
        <v xml:space="preserve">                    김경수      (서명)</v>
      </c>
      <c r="C169" s="530"/>
      <c r="D169" s="527"/>
      <c r="E169" s="528"/>
      <c r="F169" s="528"/>
      <c r="G169" s="528"/>
    </row>
    <row r="170" spans="1:7" ht="10" customHeight="1"/>
    <row r="171" spans="1:7" s="150" customFormat="1" ht="35.15" customHeight="1">
      <c r="A171" s="146" t="s">
        <v>145</v>
      </c>
      <c r="B171" s="531" t="s">
        <v>37</v>
      </c>
      <c r="C171" s="532"/>
      <c r="D171" s="167" t="s">
        <v>113</v>
      </c>
      <c r="E171" s="148" t="s">
        <v>134</v>
      </c>
      <c r="F171" s="148" t="s">
        <v>175</v>
      </c>
      <c r="G171" s="149" t="s">
        <v>303</v>
      </c>
    </row>
    <row r="172" spans="1:7" ht="26.15" customHeight="1">
      <c r="A172" s="516" t="s">
        <v>30</v>
      </c>
      <c r="B172" s="519" t="e">
        <f>#REF!</f>
        <v>#REF!</v>
      </c>
      <c r="C172" s="520"/>
      <c r="D172" s="151"/>
      <c r="E172" s="152" t="s">
        <v>495</v>
      </c>
      <c r="F172" s="151" t="s">
        <v>64</v>
      </c>
      <c r="G172" s="153"/>
    </row>
    <row r="173" spans="1:7" ht="26.15" customHeight="1">
      <c r="A173" s="517"/>
      <c r="B173" s="521" t="str">
        <f>'[2]25.02.4주차'!H6</f>
        <v>쌀밥</v>
      </c>
      <c r="C173" s="522"/>
      <c r="D173" s="154"/>
      <c r="E173" s="155" t="s">
        <v>495</v>
      </c>
      <c r="F173" s="154" t="s">
        <v>64</v>
      </c>
      <c r="G173" s="156"/>
    </row>
    <row r="174" spans="1:7" ht="26.15" customHeight="1">
      <c r="A174" s="517"/>
      <c r="B174" s="521" t="e">
        <f>#REF!</f>
        <v>#REF!</v>
      </c>
      <c r="C174" s="522"/>
      <c r="D174" s="154"/>
      <c r="E174" s="155" t="s">
        <v>495</v>
      </c>
      <c r="F174" s="154" t="s">
        <v>64</v>
      </c>
      <c r="G174" s="156"/>
    </row>
    <row r="175" spans="1:7" ht="26.15" customHeight="1">
      <c r="A175" s="517"/>
      <c r="B175" s="521" t="e">
        <f>#REF!</f>
        <v>#REF!</v>
      </c>
      <c r="C175" s="522"/>
      <c r="D175" s="154"/>
      <c r="E175" s="155" t="s">
        <v>495</v>
      </c>
      <c r="F175" s="154" t="s">
        <v>64</v>
      </c>
      <c r="G175" s="156"/>
    </row>
    <row r="176" spans="1:7" ht="26.15" customHeight="1">
      <c r="A176" s="517"/>
      <c r="B176" s="521" t="str">
        <f>'[2]25.02.4주차'!H9</f>
        <v>배추김치</v>
      </c>
      <c r="C176" s="522"/>
      <c r="D176" s="154"/>
      <c r="E176" s="155" t="s">
        <v>495</v>
      </c>
      <c r="F176" s="154" t="s">
        <v>64</v>
      </c>
      <c r="G176" s="156"/>
    </row>
    <row r="177" spans="1:7" ht="26.15" customHeight="1">
      <c r="A177" s="517"/>
      <c r="B177" s="521" t="str">
        <f>'[2]25.02.4주차'!H10</f>
        <v>브래드*잼</v>
      </c>
      <c r="C177" s="522"/>
      <c r="D177" s="154"/>
      <c r="E177" s="155" t="s">
        <v>495</v>
      </c>
      <c r="F177" s="154" t="s">
        <v>64</v>
      </c>
      <c r="G177" s="156"/>
    </row>
    <row r="178" spans="1:7" ht="26.15" customHeight="1">
      <c r="A178" s="517"/>
      <c r="B178" s="521" t="str">
        <f>'[2]25.02.4주차'!H11</f>
        <v>시리얼*우유</v>
      </c>
      <c r="C178" s="522"/>
      <c r="D178" s="154"/>
      <c r="E178" s="155" t="s">
        <v>495</v>
      </c>
      <c r="F178" s="154" t="s">
        <v>64</v>
      </c>
      <c r="G178" s="156"/>
    </row>
    <row r="179" spans="1:7" ht="24.75" customHeight="1">
      <c r="A179" s="518"/>
      <c r="B179" s="541" t="str">
        <f>'[2]25.02.4주차'!H12</f>
        <v>그린샐러드*드레싱</v>
      </c>
      <c r="C179" s="542"/>
      <c r="D179" s="157" t="s">
        <v>204</v>
      </c>
      <c r="E179" s="158" t="s">
        <v>495</v>
      </c>
      <c r="F179" s="157" t="s">
        <v>64</v>
      </c>
      <c r="G179" s="159"/>
    </row>
    <row r="180" spans="1:7" ht="24.75" customHeight="1">
      <c r="A180" s="171" t="s">
        <v>298</v>
      </c>
      <c r="B180" s="545" t="str">
        <f>'[2]25.02.4주차'!H14</f>
        <v>셀프라면(SELF)</v>
      </c>
      <c r="C180" s="520"/>
      <c r="D180" s="151"/>
      <c r="E180" s="162" t="s">
        <v>495</v>
      </c>
      <c r="F180" s="161" t="s">
        <v>64</v>
      </c>
      <c r="G180" s="161"/>
    </row>
    <row r="181" spans="1:7" ht="25.5" customHeight="1">
      <c r="A181" s="517" t="s">
        <v>308</v>
      </c>
      <c r="B181" s="521" t="str">
        <f>'[2]25.02.4주차'!H16</f>
        <v>등심돈까스(돈육:국산)</v>
      </c>
      <c r="C181" s="522"/>
      <c r="D181" s="161"/>
      <c r="E181" s="155" t="s">
        <v>495</v>
      </c>
      <c r="F181" s="154" t="s">
        <v>64</v>
      </c>
      <c r="G181" s="154"/>
    </row>
    <row r="182" spans="1:7" ht="26.15" customHeight="1">
      <c r="A182" s="517"/>
      <c r="B182" s="521" t="s">
        <v>172</v>
      </c>
      <c r="C182" s="522"/>
      <c r="D182" s="154" t="s">
        <v>204</v>
      </c>
      <c r="E182" s="155" t="s">
        <v>495</v>
      </c>
      <c r="F182" s="154" t="s">
        <v>64</v>
      </c>
      <c r="G182" s="154"/>
    </row>
    <row r="183" spans="1:7" ht="26.15" customHeight="1">
      <c r="A183" s="517"/>
      <c r="B183" s="521" t="s">
        <v>60</v>
      </c>
      <c r="C183" s="522"/>
      <c r="D183" s="154"/>
      <c r="E183" s="155" t="s">
        <v>495</v>
      </c>
      <c r="F183" s="154" t="s">
        <v>64</v>
      </c>
      <c r="G183" s="154"/>
    </row>
    <row r="184" spans="1:7" ht="26.15" customHeight="1">
      <c r="A184" s="543" t="s">
        <v>29</v>
      </c>
      <c r="B184" s="535" t="e">
        <f>#REF!</f>
        <v>#REF!</v>
      </c>
      <c r="C184" s="536"/>
      <c r="D184" s="161"/>
      <c r="E184" s="162" t="s">
        <v>495</v>
      </c>
      <c r="F184" s="161" t="s">
        <v>64</v>
      </c>
      <c r="G184" s="161"/>
    </row>
    <row r="185" spans="1:7" ht="26.15" customHeight="1">
      <c r="A185" s="517"/>
      <c r="B185" s="535" t="str">
        <f>'[2]25.02.4주차'!H19</f>
        <v>쌀밥</v>
      </c>
      <c r="C185" s="536"/>
      <c r="D185" s="154"/>
      <c r="E185" s="155" t="s">
        <v>495</v>
      </c>
      <c r="F185" s="154" t="s">
        <v>64</v>
      </c>
      <c r="G185" s="154"/>
    </row>
    <row r="186" spans="1:7" ht="26.15" customHeight="1">
      <c r="A186" s="517"/>
      <c r="B186" s="535" t="e">
        <f>#REF!</f>
        <v>#REF!</v>
      </c>
      <c r="C186" s="536"/>
      <c r="D186" s="154"/>
      <c r="E186" s="155" t="s">
        <v>495</v>
      </c>
      <c r="F186" s="154" t="s">
        <v>64</v>
      </c>
      <c r="G186" s="154"/>
    </row>
    <row r="187" spans="1:7" ht="26.15" customHeight="1">
      <c r="A187" s="517"/>
      <c r="B187" s="535" t="e">
        <f>#REF!</f>
        <v>#REF!</v>
      </c>
      <c r="C187" s="536"/>
      <c r="D187" s="154"/>
      <c r="E187" s="155" t="s">
        <v>495</v>
      </c>
      <c r="F187" s="154" t="s">
        <v>64</v>
      </c>
      <c r="G187" s="154"/>
    </row>
    <row r="188" spans="1:7" ht="26.15" customHeight="1">
      <c r="A188" s="517"/>
      <c r="B188" s="535" t="str">
        <f>'[2]25.02.4주차'!H22</f>
        <v>배추김치</v>
      </c>
      <c r="C188" s="536"/>
      <c r="D188" s="154"/>
      <c r="E188" s="155" t="s">
        <v>495</v>
      </c>
      <c r="F188" s="154" t="s">
        <v>64</v>
      </c>
      <c r="G188" s="154"/>
    </row>
    <row r="189" spans="1:7" ht="26.15" customHeight="1">
      <c r="A189" s="544"/>
      <c r="B189" s="541" t="e">
        <f>#REF!</f>
        <v>#REF!</v>
      </c>
      <c r="C189" s="542"/>
      <c r="D189" s="168"/>
      <c r="E189" s="169" t="s">
        <v>495</v>
      </c>
      <c r="F189" s="168" t="s">
        <v>64</v>
      </c>
      <c r="G189" s="168"/>
    </row>
    <row r="190" spans="1:7" ht="26.15" customHeight="1">
      <c r="A190" s="516" t="s">
        <v>32</v>
      </c>
      <c r="B190" s="519" t="e">
        <f>#REF!</f>
        <v>#REF!</v>
      </c>
      <c r="C190" s="520"/>
      <c r="D190" s="151"/>
      <c r="E190" s="152" t="s">
        <v>495</v>
      </c>
      <c r="F190" s="151" t="s">
        <v>64</v>
      </c>
      <c r="G190" s="153"/>
    </row>
    <row r="191" spans="1:7" ht="26.15" customHeight="1">
      <c r="A191" s="517"/>
      <c r="B191" s="535" t="e">
        <f>#REF!</f>
        <v>#REF!</v>
      </c>
      <c r="C191" s="536"/>
      <c r="D191" s="154"/>
      <c r="E191" s="155" t="s">
        <v>495</v>
      </c>
      <c r="F191" s="154" t="s">
        <v>64</v>
      </c>
      <c r="G191" s="156"/>
    </row>
    <row r="192" spans="1:7" ht="26.15" customHeight="1">
      <c r="A192" s="517"/>
      <c r="B192" s="535" t="e">
        <f>#REF!</f>
        <v>#REF!</v>
      </c>
      <c r="C192" s="536"/>
      <c r="D192" s="154"/>
      <c r="E192" s="155" t="s">
        <v>495</v>
      </c>
      <c r="F192" s="154" t="s">
        <v>64</v>
      </c>
      <c r="G192" s="156"/>
    </row>
    <row r="193" spans="1:7" ht="26.15" customHeight="1">
      <c r="A193" s="517"/>
      <c r="B193" s="535" t="e">
        <f>#REF!</f>
        <v>#REF!</v>
      </c>
      <c r="C193" s="536"/>
      <c r="D193" s="154"/>
      <c r="E193" s="155" t="s">
        <v>495</v>
      </c>
      <c r="F193" s="154" t="s">
        <v>64</v>
      </c>
      <c r="G193" s="156"/>
    </row>
    <row r="194" spans="1:7" ht="26.15" customHeight="1">
      <c r="A194" s="517"/>
      <c r="B194" s="535" t="str">
        <f>'[2]25.02.4주차'!H29</f>
        <v>배추김치</v>
      </c>
      <c r="C194" s="536"/>
      <c r="D194" s="154"/>
      <c r="E194" s="155" t="s">
        <v>495</v>
      </c>
      <c r="F194" s="154" t="s">
        <v>64</v>
      </c>
      <c r="G194" s="156"/>
    </row>
    <row r="195" spans="1:7" ht="26.15" customHeight="1">
      <c r="A195" s="518"/>
      <c r="B195" s="537" t="e">
        <f>#REF!</f>
        <v>#REF!</v>
      </c>
      <c r="C195" s="538"/>
      <c r="D195" s="157"/>
      <c r="E195" s="158" t="s">
        <v>495</v>
      </c>
      <c r="F195" s="157" t="s">
        <v>64</v>
      </c>
      <c r="G195" s="159"/>
    </row>
    <row r="196" spans="1:7" ht="10" customHeight="1">
      <c r="E196" s="164"/>
    </row>
    <row r="197" spans="1:7" ht="30" customHeight="1">
      <c r="A197" s="144" t="s">
        <v>290</v>
      </c>
      <c r="B197" s="501" t="s">
        <v>179</v>
      </c>
      <c r="C197" s="502"/>
      <c r="D197" s="501" t="s">
        <v>292</v>
      </c>
      <c r="E197" s="503"/>
      <c r="F197" s="503"/>
      <c r="G197" s="504"/>
    </row>
    <row r="198" spans="1:7" ht="30" customHeight="1">
      <c r="A198" s="165" t="s">
        <v>180</v>
      </c>
      <c r="B198" s="505" t="s">
        <v>55</v>
      </c>
      <c r="C198" s="506"/>
      <c r="D198" s="507" t="s">
        <v>95</v>
      </c>
      <c r="E198" s="508"/>
      <c r="F198" s="508"/>
      <c r="G198" s="509"/>
    </row>
    <row r="199" spans="1:7" ht="10" customHeight="1">
      <c r="C199" s="143"/>
      <c r="D199" s="143"/>
      <c r="E199" s="143"/>
      <c r="F199" s="143"/>
    </row>
    <row r="200" spans="1:7" ht="30" customHeight="1">
      <c r="A200" s="510" t="s">
        <v>184</v>
      </c>
      <c r="B200" s="511"/>
      <c r="C200" s="512"/>
      <c r="D200" s="513"/>
      <c r="E200" s="514"/>
      <c r="F200" s="514"/>
      <c r="G200" s="515"/>
    </row>
    <row r="201" spans="1:7" ht="20.149999999999999" customHeight="1">
      <c r="A201" s="166" t="s">
        <v>182</v>
      </c>
    </row>
    <row r="202" spans="1:7" ht="30" customHeight="1">
      <c r="A202" s="492" t="s">
        <v>130</v>
      </c>
      <c r="B202" s="493"/>
      <c r="C202" s="494"/>
      <c r="D202" s="495" t="s">
        <v>94</v>
      </c>
      <c r="E202" s="496"/>
      <c r="F202" s="496"/>
      <c r="G202" s="497"/>
    </row>
    <row r="203" spans="1:7" ht="30" customHeight="1">
      <c r="A203" s="480" t="s">
        <v>185</v>
      </c>
      <c r="B203" s="481"/>
      <c r="C203" s="482"/>
      <c r="D203" s="498" t="s">
        <v>158</v>
      </c>
      <c r="E203" s="499"/>
      <c r="F203" s="499"/>
      <c r="G203" s="500"/>
    </row>
    <row r="204" spans="1:7" ht="30" customHeight="1">
      <c r="A204" s="480" t="s">
        <v>297</v>
      </c>
      <c r="B204" s="481"/>
      <c r="C204" s="482"/>
      <c r="D204" s="498" t="s">
        <v>190</v>
      </c>
      <c r="E204" s="499"/>
      <c r="F204" s="499"/>
      <c r="G204" s="500"/>
    </row>
    <row r="205" spans="1:7" ht="30" customHeight="1">
      <c r="A205" s="480" t="s">
        <v>293</v>
      </c>
      <c r="B205" s="481"/>
      <c r="C205" s="482"/>
      <c r="D205" s="483" t="s">
        <v>215</v>
      </c>
      <c r="E205" s="484"/>
      <c r="F205" s="484"/>
      <c r="G205" s="485"/>
    </row>
    <row r="206" spans="1:7" ht="30" customHeight="1">
      <c r="A206" s="480" t="s">
        <v>294</v>
      </c>
      <c r="B206" s="481"/>
      <c r="C206" s="482"/>
      <c r="D206" s="483" t="s">
        <v>163</v>
      </c>
      <c r="E206" s="484"/>
      <c r="F206" s="484"/>
      <c r="G206" s="485"/>
    </row>
    <row r="207" spans="1:7" ht="30" customHeight="1">
      <c r="A207" s="486" t="s">
        <v>181</v>
      </c>
      <c r="B207" s="487"/>
      <c r="C207" s="488"/>
      <c r="D207" s="489" t="s">
        <v>157</v>
      </c>
      <c r="E207" s="490"/>
      <c r="F207" s="490"/>
      <c r="G207" s="491"/>
    </row>
    <row r="209" spans="1:7" ht="24" customHeight="1"/>
    <row r="210" spans="1:7" ht="25.4" customHeight="1">
      <c r="A210" s="144" t="s">
        <v>289</v>
      </c>
      <c r="B210" s="525" t="e">
        <f>B168+1</f>
        <v>#REF!</v>
      </c>
      <c r="C210" s="526"/>
      <c r="D210" s="527" t="s">
        <v>148</v>
      </c>
      <c r="E210" s="528"/>
      <c r="F210" s="528"/>
      <c r="G210" s="528"/>
    </row>
    <row r="211" spans="1:7" ht="25.4" customHeight="1">
      <c r="A211" s="145" t="s">
        <v>291</v>
      </c>
      <c r="B211" s="529" t="str">
        <f>B3</f>
        <v xml:space="preserve">                    김경수      (서명)</v>
      </c>
      <c r="C211" s="530"/>
      <c r="D211" s="527"/>
      <c r="E211" s="528"/>
      <c r="F211" s="528"/>
      <c r="G211" s="528"/>
    </row>
    <row r="212" spans="1:7" ht="10" customHeight="1"/>
    <row r="213" spans="1:7" s="150" customFormat="1" ht="35.15" customHeight="1">
      <c r="A213" s="146" t="s">
        <v>145</v>
      </c>
      <c r="B213" s="531" t="s">
        <v>37</v>
      </c>
      <c r="C213" s="532"/>
      <c r="D213" s="167" t="s">
        <v>113</v>
      </c>
      <c r="E213" s="148" t="s">
        <v>134</v>
      </c>
      <c r="F213" s="148" t="s">
        <v>175</v>
      </c>
      <c r="G213" s="149" t="s">
        <v>303</v>
      </c>
    </row>
    <row r="214" spans="1:7" ht="26.15" customHeight="1">
      <c r="A214" s="516" t="s">
        <v>30</v>
      </c>
      <c r="B214" s="519" t="e">
        <f>#REF!</f>
        <v>#REF!</v>
      </c>
      <c r="C214" s="520"/>
      <c r="D214" s="151"/>
      <c r="E214" s="152" t="s">
        <v>495</v>
      </c>
      <c r="F214" s="151" t="s">
        <v>64</v>
      </c>
      <c r="G214" s="153"/>
    </row>
    <row r="215" spans="1:7" ht="26.15" customHeight="1">
      <c r="A215" s="517"/>
      <c r="B215" s="521" t="str">
        <f>'[2]25.02.4주차'!I6</f>
        <v>쌀밥</v>
      </c>
      <c r="C215" s="522"/>
      <c r="D215" s="154"/>
      <c r="E215" s="155" t="s">
        <v>495</v>
      </c>
      <c r="F215" s="154" t="s">
        <v>64</v>
      </c>
      <c r="G215" s="156"/>
    </row>
    <row r="216" spans="1:7" ht="26.15" customHeight="1">
      <c r="A216" s="517"/>
      <c r="B216" s="521" t="e">
        <f>#REF!</f>
        <v>#REF!</v>
      </c>
      <c r="C216" s="522"/>
      <c r="D216" s="154"/>
      <c r="E216" s="155" t="s">
        <v>495</v>
      </c>
      <c r="F216" s="154" t="s">
        <v>64</v>
      </c>
      <c r="G216" s="156"/>
    </row>
    <row r="217" spans="1:7" ht="26.15" customHeight="1">
      <c r="A217" s="517"/>
      <c r="B217" s="521" t="e">
        <f>#REF!</f>
        <v>#REF!</v>
      </c>
      <c r="C217" s="522"/>
      <c r="D217" s="154"/>
      <c r="E217" s="155" t="s">
        <v>495</v>
      </c>
      <c r="F217" s="154" t="s">
        <v>64</v>
      </c>
      <c r="G217" s="156"/>
    </row>
    <row r="218" spans="1:7" ht="26.15" customHeight="1">
      <c r="A218" s="517"/>
      <c r="B218" s="521" t="str">
        <f>'[2]25.02.4주차'!I9</f>
        <v>배추김치</v>
      </c>
      <c r="C218" s="522"/>
      <c r="D218" s="154"/>
      <c r="E218" s="155" t="s">
        <v>495</v>
      </c>
      <c r="F218" s="154" t="s">
        <v>64</v>
      </c>
      <c r="G218" s="156"/>
    </row>
    <row r="219" spans="1:7" ht="26.15" customHeight="1">
      <c r="A219" s="517"/>
      <c r="B219" s="521" t="str">
        <f>'[2]25.02.4주차'!I10</f>
        <v>브래드*잼</v>
      </c>
      <c r="C219" s="522"/>
      <c r="D219" s="154"/>
      <c r="E219" s="155" t="s">
        <v>495</v>
      </c>
      <c r="F219" s="154" t="s">
        <v>64</v>
      </c>
      <c r="G219" s="156"/>
    </row>
    <row r="220" spans="1:7" ht="26.15" customHeight="1">
      <c r="A220" s="517"/>
      <c r="B220" s="521" t="str">
        <f>'[2]25.02.4주차'!I11</f>
        <v>시리얼*우유</v>
      </c>
      <c r="C220" s="522"/>
      <c r="D220" s="154"/>
      <c r="E220" s="155" t="s">
        <v>495</v>
      </c>
      <c r="F220" s="154" t="s">
        <v>64</v>
      </c>
      <c r="G220" s="156"/>
    </row>
    <row r="221" spans="1:7" ht="26.15" customHeight="1">
      <c r="A221" s="518"/>
      <c r="B221" s="523" t="str">
        <f>'[2]25.02.4주차'!I12</f>
        <v>그린샐러드*드레싱</v>
      </c>
      <c r="C221" s="524"/>
      <c r="D221" s="172" t="s">
        <v>205</v>
      </c>
      <c r="E221" s="158" t="s">
        <v>495</v>
      </c>
      <c r="F221" s="157" t="s">
        <v>64</v>
      </c>
      <c r="G221" s="159"/>
    </row>
    <row r="222" spans="1:7" ht="26.15" customHeight="1">
      <c r="A222" s="163" t="s">
        <v>56</v>
      </c>
      <c r="B222" s="535" t="str">
        <f>'[2]25.02.4주차'!I14</f>
        <v>셀프라면(SELF)</v>
      </c>
      <c r="C222" s="536"/>
      <c r="D222" s="161"/>
      <c r="E222" s="162" t="s">
        <v>495</v>
      </c>
      <c r="F222" s="161" t="s">
        <v>64</v>
      </c>
      <c r="G222" s="161"/>
    </row>
    <row r="223" spans="1:7" ht="26.15" hidden="1" customHeight="1">
      <c r="A223" s="517" t="s">
        <v>308</v>
      </c>
      <c r="B223" s="521" t="e">
        <f>#REF!</f>
        <v>#REF!</v>
      </c>
      <c r="C223" s="522"/>
      <c r="D223" s="161"/>
      <c r="E223" s="155" t="s">
        <v>495</v>
      </c>
      <c r="F223" s="154" t="s">
        <v>64</v>
      </c>
      <c r="G223" s="161"/>
    </row>
    <row r="224" spans="1:7" ht="26.15" hidden="1" customHeight="1">
      <c r="A224" s="517"/>
      <c r="B224" s="521" t="s">
        <v>172</v>
      </c>
      <c r="C224" s="522"/>
      <c r="D224" s="154" t="s">
        <v>143</v>
      </c>
      <c r="E224" s="155" t="s">
        <v>495</v>
      </c>
      <c r="F224" s="154" t="s">
        <v>64</v>
      </c>
      <c r="G224" s="161"/>
    </row>
    <row r="225" spans="1:7" ht="26.15" hidden="1" customHeight="1">
      <c r="A225" s="517"/>
      <c r="B225" s="521" t="s">
        <v>60</v>
      </c>
      <c r="C225" s="522"/>
      <c r="D225" s="154"/>
      <c r="E225" s="155" t="s">
        <v>495</v>
      </c>
      <c r="F225" s="154" t="s">
        <v>64</v>
      </c>
      <c r="G225" s="161"/>
    </row>
    <row r="226" spans="1:7" ht="26.15" customHeight="1">
      <c r="A226" s="539" t="s">
        <v>29</v>
      </c>
      <c r="B226" s="521" t="e">
        <f>#REF!</f>
        <v>#REF!</v>
      </c>
      <c r="C226" s="522"/>
      <c r="D226" s="154"/>
      <c r="E226" s="155" t="s">
        <v>495</v>
      </c>
      <c r="F226" s="154" t="s">
        <v>64</v>
      </c>
      <c r="G226" s="154"/>
    </row>
    <row r="227" spans="1:7" ht="26.15" customHeight="1">
      <c r="A227" s="539"/>
      <c r="B227" s="521" t="str">
        <f>'[2]25.02.4주차'!I19</f>
        <v>쌀밥</v>
      </c>
      <c r="C227" s="522"/>
      <c r="D227" s="154"/>
      <c r="E227" s="155" t="s">
        <v>495</v>
      </c>
      <c r="F227" s="154" t="s">
        <v>64</v>
      </c>
      <c r="G227" s="154"/>
    </row>
    <row r="228" spans="1:7" ht="26.15" customHeight="1">
      <c r="A228" s="539"/>
      <c r="B228" s="521" t="e">
        <f>#REF!</f>
        <v>#REF!</v>
      </c>
      <c r="C228" s="522"/>
      <c r="D228" s="154"/>
      <c r="E228" s="155" t="s">
        <v>495</v>
      </c>
      <c r="F228" s="154" t="s">
        <v>64</v>
      </c>
      <c r="G228" s="154"/>
    </row>
    <row r="229" spans="1:7" ht="26.15" customHeight="1">
      <c r="A229" s="539"/>
      <c r="B229" s="521" t="e">
        <f>#REF!</f>
        <v>#REF!</v>
      </c>
      <c r="C229" s="522"/>
      <c r="D229" s="154"/>
      <c r="E229" s="155" t="s">
        <v>495</v>
      </c>
      <c r="F229" s="154" t="s">
        <v>64</v>
      </c>
      <c r="G229" s="154"/>
    </row>
    <row r="230" spans="1:7" ht="26.15" customHeight="1">
      <c r="A230" s="539"/>
      <c r="B230" s="521" t="str">
        <f>'[2]25.02.4주차'!I22</f>
        <v>배추김치</v>
      </c>
      <c r="C230" s="522"/>
      <c r="D230" s="154"/>
      <c r="E230" s="155" t="s">
        <v>495</v>
      </c>
      <c r="F230" s="154" t="s">
        <v>64</v>
      </c>
      <c r="G230" s="154"/>
    </row>
    <row r="231" spans="1:7" ht="26.15" customHeight="1">
      <c r="A231" s="540"/>
      <c r="B231" s="541" t="e">
        <f>#REF!</f>
        <v>#REF!</v>
      </c>
      <c r="C231" s="542"/>
      <c r="D231" s="168"/>
      <c r="E231" s="169" t="s">
        <v>495</v>
      </c>
      <c r="F231" s="168" t="s">
        <v>64</v>
      </c>
      <c r="G231" s="168"/>
    </row>
    <row r="232" spans="1:7" ht="42" customHeight="1">
      <c r="A232" s="516" t="s">
        <v>32</v>
      </c>
      <c r="B232" s="533" t="e">
        <f>#REF!</f>
        <v>#REF!</v>
      </c>
      <c r="C232" s="534"/>
      <c r="D232" s="151"/>
      <c r="E232" s="152" t="s">
        <v>495</v>
      </c>
      <c r="F232" s="151" t="s">
        <v>64</v>
      </c>
      <c r="G232" s="153"/>
    </row>
    <row r="233" spans="1:7" ht="26.15" customHeight="1">
      <c r="A233" s="517"/>
      <c r="B233" s="535" t="str">
        <f>'[2]25.02.4주차'!I26</f>
        <v>쌀밥</v>
      </c>
      <c r="C233" s="536"/>
      <c r="D233" s="154"/>
      <c r="E233" s="155" t="s">
        <v>495</v>
      </c>
      <c r="F233" s="154" t="s">
        <v>64</v>
      </c>
      <c r="G233" s="156"/>
    </row>
    <row r="234" spans="1:7" ht="26.15" customHeight="1">
      <c r="A234" s="517"/>
      <c r="B234" s="535" t="e">
        <f>#REF!</f>
        <v>#REF!</v>
      </c>
      <c r="C234" s="536"/>
      <c r="D234" s="154"/>
      <c r="E234" s="155" t="s">
        <v>495</v>
      </c>
      <c r="F234" s="154" t="s">
        <v>64</v>
      </c>
      <c r="G234" s="156"/>
    </row>
    <row r="235" spans="1:7" ht="26.15" customHeight="1">
      <c r="A235" s="517"/>
      <c r="B235" s="535" t="e">
        <f>#REF!</f>
        <v>#REF!</v>
      </c>
      <c r="C235" s="536"/>
      <c r="D235" s="154"/>
      <c r="E235" s="155" t="s">
        <v>495</v>
      </c>
      <c r="F235" s="154" t="s">
        <v>64</v>
      </c>
      <c r="G235" s="156"/>
    </row>
    <row r="236" spans="1:7" ht="26.15" customHeight="1">
      <c r="A236" s="517"/>
      <c r="B236" s="535" t="str">
        <f>'[2]25.02.4주차'!I29</f>
        <v>배추김치</v>
      </c>
      <c r="C236" s="536"/>
      <c r="D236" s="154"/>
      <c r="E236" s="155" t="s">
        <v>495</v>
      </c>
      <c r="F236" s="154" t="s">
        <v>64</v>
      </c>
      <c r="G236" s="156"/>
    </row>
    <row r="237" spans="1:7" ht="26.15" customHeight="1">
      <c r="A237" s="518"/>
      <c r="B237" s="537" t="e">
        <f>#REF!</f>
        <v>#REF!</v>
      </c>
      <c r="C237" s="538"/>
      <c r="D237" s="157"/>
      <c r="E237" s="158" t="s">
        <v>495</v>
      </c>
      <c r="F237" s="157" t="s">
        <v>64</v>
      </c>
      <c r="G237" s="159"/>
    </row>
    <row r="238" spans="1:7" ht="10" customHeight="1">
      <c r="E238" s="164"/>
    </row>
    <row r="239" spans="1:7" ht="30" customHeight="1">
      <c r="A239" s="144" t="s">
        <v>290</v>
      </c>
      <c r="B239" s="501" t="s">
        <v>179</v>
      </c>
      <c r="C239" s="502"/>
      <c r="D239" s="501" t="s">
        <v>292</v>
      </c>
      <c r="E239" s="503"/>
      <c r="F239" s="503"/>
      <c r="G239" s="504"/>
    </row>
    <row r="240" spans="1:7" ht="30" customHeight="1">
      <c r="A240" s="165" t="s">
        <v>180</v>
      </c>
      <c r="B240" s="505" t="s">
        <v>55</v>
      </c>
      <c r="C240" s="506"/>
      <c r="D240" s="507" t="s">
        <v>95</v>
      </c>
      <c r="E240" s="508"/>
      <c r="F240" s="508"/>
      <c r="G240" s="509"/>
    </row>
    <row r="241" spans="1:7" ht="10" customHeight="1">
      <c r="C241" s="143"/>
      <c r="D241" s="143"/>
      <c r="E241" s="143"/>
      <c r="F241" s="143"/>
    </row>
    <row r="242" spans="1:7" ht="30" customHeight="1">
      <c r="A242" s="510" t="s">
        <v>184</v>
      </c>
      <c r="B242" s="511"/>
      <c r="C242" s="512"/>
      <c r="D242" s="513"/>
      <c r="E242" s="514"/>
      <c r="F242" s="514"/>
      <c r="G242" s="515"/>
    </row>
    <row r="243" spans="1:7" ht="20.149999999999999" customHeight="1">
      <c r="A243" s="166" t="s">
        <v>182</v>
      </c>
    </row>
    <row r="244" spans="1:7" ht="30" customHeight="1">
      <c r="A244" s="492" t="s">
        <v>130</v>
      </c>
      <c r="B244" s="493"/>
      <c r="C244" s="494"/>
      <c r="D244" s="495" t="s">
        <v>94</v>
      </c>
      <c r="E244" s="496"/>
      <c r="F244" s="496"/>
      <c r="G244" s="497"/>
    </row>
    <row r="245" spans="1:7" ht="30" customHeight="1">
      <c r="A245" s="480" t="s">
        <v>185</v>
      </c>
      <c r="B245" s="481"/>
      <c r="C245" s="482"/>
      <c r="D245" s="498" t="s">
        <v>158</v>
      </c>
      <c r="E245" s="499"/>
      <c r="F245" s="499"/>
      <c r="G245" s="500"/>
    </row>
    <row r="246" spans="1:7" ht="30" customHeight="1">
      <c r="A246" s="480" t="s">
        <v>297</v>
      </c>
      <c r="B246" s="481"/>
      <c r="C246" s="482"/>
      <c r="D246" s="498" t="s">
        <v>190</v>
      </c>
      <c r="E246" s="499"/>
      <c r="F246" s="499"/>
      <c r="G246" s="500"/>
    </row>
    <row r="247" spans="1:7" ht="30" customHeight="1">
      <c r="A247" s="480" t="s">
        <v>293</v>
      </c>
      <c r="B247" s="481"/>
      <c r="C247" s="482"/>
      <c r="D247" s="483" t="s">
        <v>215</v>
      </c>
      <c r="E247" s="484"/>
      <c r="F247" s="484"/>
      <c r="G247" s="485"/>
    </row>
    <row r="248" spans="1:7" ht="30" customHeight="1">
      <c r="A248" s="480" t="s">
        <v>294</v>
      </c>
      <c r="B248" s="481"/>
      <c r="C248" s="482"/>
      <c r="D248" s="483" t="s">
        <v>163</v>
      </c>
      <c r="E248" s="484"/>
      <c r="F248" s="484"/>
      <c r="G248" s="485"/>
    </row>
    <row r="249" spans="1:7" ht="30" customHeight="1">
      <c r="A249" s="486" t="s">
        <v>181</v>
      </c>
      <c r="B249" s="487"/>
      <c r="C249" s="488"/>
      <c r="D249" s="489" t="s">
        <v>157</v>
      </c>
      <c r="E249" s="490"/>
      <c r="F249" s="490"/>
      <c r="G249" s="491"/>
    </row>
    <row r="251" spans="1:7" ht="24" customHeight="1"/>
    <row r="252" spans="1:7" ht="25.4" customHeight="1">
      <c r="A252" s="144" t="s">
        <v>289</v>
      </c>
      <c r="B252" s="525" t="e">
        <f>B210+1</f>
        <v>#REF!</v>
      </c>
      <c r="C252" s="526"/>
      <c r="D252" s="527" t="s">
        <v>148</v>
      </c>
      <c r="E252" s="528"/>
      <c r="F252" s="528"/>
      <c r="G252" s="528"/>
    </row>
    <row r="253" spans="1:7" ht="25.4" customHeight="1">
      <c r="A253" s="145" t="s">
        <v>291</v>
      </c>
      <c r="B253" s="529" t="str">
        <f>B3</f>
        <v xml:space="preserve">                    김경수      (서명)</v>
      </c>
      <c r="C253" s="530"/>
      <c r="D253" s="527"/>
      <c r="E253" s="528"/>
      <c r="F253" s="528"/>
      <c r="G253" s="528"/>
    </row>
    <row r="254" spans="1:7" ht="10" customHeight="1"/>
    <row r="255" spans="1:7" s="150" customFormat="1" ht="35.15" customHeight="1">
      <c r="A255" s="146" t="s">
        <v>145</v>
      </c>
      <c r="B255" s="531" t="s">
        <v>37</v>
      </c>
      <c r="C255" s="532"/>
      <c r="D255" s="167" t="s">
        <v>113</v>
      </c>
      <c r="E255" s="148" t="s">
        <v>134</v>
      </c>
      <c r="F255" s="148" t="s">
        <v>175</v>
      </c>
      <c r="G255" s="149" t="s">
        <v>303</v>
      </c>
    </row>
    <row r="256" spans="1:7" ht="26.15" customHeight="1">
      <c r="A256" s="516" t="s">
        <v>30</v>
      </c>
      <c r="B256" s="519" t="e">
        <f>#REF!</f>
        <v>#REF!</v>
      </c>
      <c r="C256" s="520"/>
      <c r="D256" s="151"/>
      <c r="E256" s="152" t="s">
        <v>495</v>
      </c>
      <c r="F256" s="151" t="s">
        <v>64</v>
      </c>
      <c r="G256" s="153"/>
    </row>
    <row r="257" spans="1:7" ht="26.15" customHeight="1">
      <c r="A257" s="517"/>
      <c r="B257" s="521" t="str">
        <f>'[2]25.02.4주차'!J6</f>
        <v>쌀밥</v>
      </c>
      <c r="C257" s="522"/>
      <c r="D257" s="154"/>
      <c r="E257" s="155" t="s">
        <v>495</v>
      </c>
      <c r="F257" s="154" t="s">
        <v>64</v>
      </c>
      <c r="G257" s="156"/>
    </row>
    <row r="258" spans="1:7" ht="26.15" customHeight="1">
      <c r="A258" s="517"/>
      <c r="B258" s="521" t="e">
        <f>#REF!</f>
        <v>#REF!</v>
      </c>
      <c r="C258" s="522"/>
      <c r="D258" s="154"/>
      <c r="E258" s="155" t="s">
        <v>495</v>
      </c>
      <c r="F258" s="154" t="s">
        <v>64</v>
      </c>
      <c r="G258" s="156"/>
    </row>
    <row r="259" spans="1:7" ht="26.15" customHeight="1">
      <c r="A259" s="517"/>
      <c r="B259" s="521" t="e">
        <f>#REF!</f>
        <v>#REF!</v>
      </c>
      <c r="C259" s="522"/>
      <c r="D259" s="154"/>
      <c r="E259" s="155" t="s">
        <v>495</v>
      </c>
      <c r="F259" s="154" t="s">
        <v>64</v>
      </c>
      <c r="G259" s="156"/>
    </row>
    <row r="260" spans="1:7" ht="26.15" customHeight="1">
      <c r="A260" s="517"/>
      <c r="B260" s="521" t="str">
        <f>'[2]25.02.4주차'!J9</f>
        <v>배추김치</v>
      </c>
      <c r="C260" s="522"/>
      <c r="D260" s="154"/>
      <c r="E260" s="155" t="s">
        <v>495</v>
      </c>
      <c r="F260" s="154" t="s">
        <v>64</v>
      </c>
      <c r="G260" s="156"/>
    </row>
    <row r="261" spans="1:7" ht="26.15" customHeight="1">
      <c r="A261" s="517"/>
      <c r="B261" s="521" t="str">
        <f>'[2]25.02.4주차'!J10</f>
        <v>브래드*잼</v>
      </c>
      <c r="C261" s="522"/>
      <c r="D261" s="154"/>
      <c r="E261" s="155" t="s">
        <v>495</v>
      </c>
      <c r="F261" s="154" t="s">
        <v>64</v>
      </c>
      <c r="G261" s="156"/>
    </row>
    <row r="262" spans="1:7" ht="26.15" customHeight="1">
      <c r="A262" s="517"/>
      <c r="B262" s="521" t="str">
        <f>'[2]25.02.4주차'!J11</f>
        <v>시리얼*우유</v>
      </c>
      <c r="C262" s="522"/>
      <c r="D262" s="154"/>
      <c r="E262" s="155" t="s">
        <v>495</v>
      </c>
      <c r="F262" s="154" t="s">
        <v>64</v>
      </c>
      <c r="G262" s="156"/>
    </row>
    <row r="263" spans="1:7" ht="26.15" customHeight="1">
      <c r="A263" s="518"/>
      <c r="B263" s="523" t="str">
        <f>'[2]25.02.4주차'!J12</f>
        <v>그린샐러드*드레싱</v>
      </c>
      <c r="C263" s="524"/>
      <c r="D263" s="172" t="s">
        <v>199</v>
      </c>
      <c r="E263" s="158" t="s">
        <v>495</v>
      </c>
      <c r="F263" s="157" t="s">
        <v>64</v>
      </c>
      <c r="G263" s="159"/>
    </row>
    <row r="264" spans="1:7" ht="26.15" customHeight="1">
      <c r="A264" s="160" t="s">
        <v>56</v>
      </c>
      <c r="B264" s="519" t="str">
        <f>'[2]25.02.4주차'!J14</f>
        <v>셀프라면(SELF)</v>
      </c>
      <c r="C264" s="520"/>
      <c r="D264" s="151"/>
      <c r="E264" s="152" t="s">
        <v>495</v>
      </c>
      <c r="F264" s="151" t="s">
        <v>64</v>
      </c>
      <c r="G264" s="153"/>
    </row>
    <row r="265" spans="1:7" ht="26.15" hidden="1" customHeight="1">
      <c r="A265" s="517" t="s">
        <v>308</v>
      </c>
      <c r="B265" s="521" t="e">
        <f>#REF!</f>
        <v>#REF!</v>
      </c>
      <c r="C265" s="522"/>
      <c r="D265" s="161"/>
      <c r="E265" s="155" t="s">
        <v>495</v>
      </c>
      <c r="F265" s="154" t="s">
        <v>64</v>
      </c>
      <c r="G265" s="163"/>
    </row>
    <row r="266" spans="1:7" ht="26.15" hidden="1" customHeight="1">
      <c r="A266" s="517"/>
      <c r="B266" s="521" t="s">
        <v>172</v>
      </c>
      <c r="C266" s="522"/>
      <c r="D266" s="154" t="s">
        <v>143</v>
      </c>
      <c r="E266" s="155" t="s">
        <v>495</v>
      </c>
      <c r="F266" s="154" t="s">
        <v>64</v>
      </c>
      <c r="G266" s="163"/>
    </row>
    <row r="267" spans="1:7" ht="26.15" hidden="1" customHeight="1">
      <c r="A267" s="517"/>
      <c r="B267" s="521" t="s">
        <v>60</v>
      </c>
      <c r="C267" s="522"/>
      <c r="D267" s="154"/>
      <c r="E267" s="155" t="s">
        <v>495</v>
      </c>
      <c r="F267" s="154" t="s">
        <v>64</v>
      </c>
      <c r="G267" s="163"/>
    </row>
    <row r="268" spans="1:7" ht="26.15" customHeight="1">
      <c r="A268" s="517" t="s">
        <v>29</v>
      </c>
      <c r="B268" s="521" t="e">
        <f>#REF!</f>
        <v>#REF!</v>
      </c>
      <c r="C268" s="522"/>
      <c r="D268" s="154"/>
      <c r="E268" s="155" t="s">
        <v>495</v>
      </c>
      <c r="F268" s="154" t="s">
        <v>64</v>
      </c>
      <c r="G268" s="156"/>
    </row>
    <row r="269" spans="1:7" ht="26.15" customHeight="1">
      <c r="A269" s="517"/>
      <c r="B269" s="521" t="str">
        <f>'[2]25.02.4주차'!J19</f>
        <v>쌀밥</v>
      </c>
      <c r="C269" s="522"/>
      <c r="D269" s="154"/>
      <c r="E269" s="155" t="s">
        <v>495</v>
      </c>
      <c r="F269" s="154" t="s">
        <v>64</v>
      </c>
      <c r="G269" s="156"/>
    </row>
    <row r="270" spans="1:7" ht="26.15" customHeight="1">
      <c r="A270" s="517"/>
      <c r="B270" s="521" t="e">
        <f>#REF!</f>
        <v>#REF!</v>
      </c>
      <c r="C270" s="522"/>
      <c r="D270" s="154"/>
      <c r="E270" s="155" t="s">
        <v>495</v>
      </c>
      <c r="F270" s="154" t="s">
        <v>64</v>
      </c>
      <c r="G270" s="156"/>
    </row>
    <row r="271" spans="1:7" ht="26.15" customHeight="1">
      <c r="A271" s="517"/>
      <c r="B271" s="521" t="e">
        <f>#REF!</f>
        <v>#REF!</v>
      </c>
      <c r="C271" s="522"/>
      <c r="D271" s="154"/>
      <c r="E271" s="155" t="s">
        <v>495</v>
      </c>
      <c r="F271" s="154" t="s">
        <v>64</v>
      </c>
      <c r="G271" s="156"/>
    </row>
    <row r="272" spans="1:7" ht="26.15" customHeight="1">
      <c r="A272" s="517"/>
      <c r="B272" s="521" t="str">
        <f>'[2]25.02.4주차'!J22</f>
        <v>배추김치</v>
      </c>
      <c r="C272" s="522"/>
      <c r="D272" s="154"/>
      <c r="E272" s="155" t="s">
        <v>495</v>
      </c>
      <c r="F272" s="154" t="s">
        <v>64</v>
      </c>
      <c r="G272" s="156"/>
    </row>
    <row r="273" spans="1:7" ht="26.15" customHeight="1">
      <c r="A273" s="518"/>
      <c r="B273" s="523" t="e">
        <f>#REF!</f>
        <v>#REF!</v>
      </c>
      <c r="C273" s="524"/>
      <c r="D273" s="157"/>
      <c r="E273" s="158" t="s">
        <v>495</v>
      </c>
      <c r="F273" s="157" t="s">
        <v>64</v>
      </c>
      <c r="G273" s="159"/>
    </row>
    <row r="274" spans="1:7" ht="26.15" customHeight="1">
      <c r="A274" s="516" t="s">
        <v>32</v>
      </c>
      <c r="B274" s="519" t="e">
        <f>#REF!</f>
        <v>#REF!</v>
      </c>
      <c r="C274" s="520"/>
      <c r="D274" s="151"/>
      <c r="E274" s="152" t="s">
        <v>495</v>
      </c>
      <c r="F274" s="151" t="s">
        <v>64</v>
      </c>
      <c r="G274" s="153"/>
    </row>
    <row r="275" spans="1:7" ht="26.15" customHeight="1">
      <c r="A275" s="517"/>
      <c r="B275" s="521" t="str">
        <f>'[2]25.02.4주차'!J26</f>
        <v>쌀밥</v>
      </c>
      <c r="C275" s="522"/>
      <c r="D275" s="154"/>
      <c r="E275" s="155" t="s">
        <v>495</v>
      </c>
      <c r="F275" s="154" t="s">
        <v>64</v>
      </c>
      <c r="G275" s="156"/>
    </row>
    <row r="276" spans="1:7" ht="26.15" customHeight="1">
      <c r="A276" s="517"/>
      <c r="B276" s="521" t="e">
        <f>#REF!</f>
        <v>#REF!</v>
      </c>
      <c r="C276" s="522"/>
      <c r="D276" s="154"/>
      <c r="E276" s="155" t="s">
        <v>495</v>
      </c>
      <c r="F276" s="154" t="s">
        <v>64</v>
      </c>
      <c r="G276" s="156"/>
    </row>
    <row r="277" spans="1:7" ht="26.15" customHeight="1">
      <c r="A277" s="517"/>
      <c r="B277" s="521" t="e">
        <f>#REF!</f>
        <v>#REF!</v>
      </c>
      <c r="C277" s="522"/>
      <c r="D277" s="154"/>
      <c r="E277" s="155" t="s">
        <v>495</v>
      </c>
      <c r="F277" s="154" t="s">
        <v>64</v>
      </c>
      <c r="G277" s="156"/>
    </row>
    <row r="278" spans="1:7" ht="26.15" customHeight="1">
      <c r="A278" s="517"/>
      <c r="B278" s="521" t="str">
        <f>'[2]25.02.4주차'!J29</f>
        <v>배추김치</v>
      </c>
      <c r="C278" s="522"/>
      <c r="D278" s="154"/>
      <c r="E278" s="155" t="s">
        <v>495</v>
      </c>
      <c r="F278" s="154" t="s">
        <v>64</v>
      </c>
      <c r="G278" s="156"/>
    </row>
    <row r="279" spans="1:7" ht="26.15" customHeight="1">
      <c r="A279" s="518"/>
      <c r="B279" s="523" t="e">
        <f>#REF!</f>
        <v>#REF!</v>
      </c>
      <c r="C279" s="524"/>
      <c r="D279" s="157"/>
      <c r="E279" s="158" t="s">
        <v>495</v>
      </c>
      <c r="F279" s="157" t="s">
        <v>64</v>
      </c>
      <c r="G279" s="159"/>
    </row>
    <row r="280" spans="1:7" ht="10" customHeight="1">
      <c r="E280" s="164"/>
    </row>
    <row r="281" spans="1:7" ht="30" customHeight="1">
      <c r="A281" s="144" t="s">
        <v>290</v>
      </c>
      <c r="B281" s="501" t="s">
        <v>179</v>
      </c>
      <c r="C281" s="502"/>
      <c r="D281" s="501" t="s">
        <v>292</v>
      </c>
      <c r="E281" s="503"/>
      <c r="F281" s="503"/>
      <c r="G281" s="504"/>
    </row>
    <row r="282" spans="1:7" ht="30" customHeight="1">
      <c r="A282" s="165" t="s">
        <v>180</v>
      </c>
      <c r="B282" s="505" t="s">
        <v>55</v>
      </c>
      <c r="C282" s="506"/>
      <c r="D282" s="507" t="s">
        <v>95</v>
      </c>
      <c r="E282" s="508"/>
      <c r="F282" s="508"/>
      <c r="G282" s="509"/>
    </row>
    <row r="283" spans="1:7" ht="10" customHeight="1">
      <c r="C283" s="143"/>
      <c r="D283" s="143"/>
      <c r="E283" s="143"/>
      <c r="F283" s="143"/>
    </row>
    <row r="284" spans="1:7" ht="30" customHeight="1">
      <c r="A284" s="510" t="s">
        <v>184</v>
      </c>
      <c r="B284" s="511"/>
      <c r="C284" s="512"/>
      <c r="D284" s="513"/>
      <c r="E284" s="514"/>
      <c r="F284" s="514"/>
      <c r="G284" s="515"/>
    </row>
    <row r="285" spans="1:7" ht="20.149999999999999" customHeight="1">
      <c r="A285" s="166" t="s">
        <v>182</v>
      </c>
    </row>
    <row r="286" spans="1:7" ht="30" customHeight="1">
      <c r="A286" s="492" t="s">
        <v>130</v>
      </c>
      <c r="B286" s="493"/>
      <c r="C286" s="494"/>
      <c r="D286" s="495" t="s">
        <v>94</v>
      </c>
      <c r="E286" s="496"/>
      <c r="F286" s="496"/>
      <c r="G286" s="497"/>
    </row>
    <row r="287" spans="1:7" ht="30" customHeight="1">
      <c r="A287" s="480" t="s">
        <v>185</v>
      </c>
      <c r="B287" s="481"/>
      <c r="C287" s="482"/>
      <c r="D287" s="498" t="s">
        <v>158</v>
      </c>
      <c r="E287" s="499"/>
      <c r="F287" s="499"/>
      <c r="G287" s="500"/>
    </row>
    <row r="288" spans="1:7" ht="30" customHeight="1">
      <c r="A288" s="480" t="s">
        <v>297</v>
      </c>
      <c r="B288" s="481"/>
      <c r="C288" s="482"/>
      <c r="D288" s="498" t="s">
        <v>190</v>
      </c>
      <c r="E288" s="499"/>
      <c r="F288" s="499"/>
      <c r="G288" s="500"/>
    </row>
    <row r="289" spans="1:7" ht="30" customHeight="1">
      <c r="A289" s="480" t="s">
        <v>293</v>
      </c>
      <c r="B289" s="481"/>
      <c r="C289" s="482"/>
      <c r="D289" s="483" t="s">
        <v>215</v>
      </c>
      <c r="E289" s="484"/>
      <c r="F289" s="484"/>
      <c r="G289" s="485"/>
    </row>
    <row r="290" spans="1:7" ht="30" customHeight="1">
      <c r="A290" s="480" t="s">
        <v>294</v>
      </c>
      <c r="B290" s="481"/>
      <c r="C290" s="482"/>
      <c r="D290" s="483" t="s">
        <v>163</v>
      </c>
      <c r="E290" s="484"/>
      <c r="F290" s="484"/>
      <c r="G290" s="485"/>
    </row>
    <row r="291" spans="1:7" ht="30" customHeight="1">
      <c r="A291" s="486" t="s">
        <v>181</v>
      </c>
      <c r="B291" s="487"/>
      <c r="C291" s="488"/>
      <c r="D291" s="489" t="s">
        <v>157</v>
      </c>
      <c r="E291" s="490"/>
      <c r="F291" s="490"/>
      <c r="G291" s="491"/>
    </row>
    <row r="293" spans="1:7" ht="24" customHeight="1"/>
  </sheetData>
  <mergeCells count="350">
    <mergeCell ref="B2:C2"/>
    <mergeCell ref="D2:G3"/>
    <mergeCell ref="B3:C3"/>
    <mergeCell ref="B5:C5"/>
    <mergeCell ref="A6:A13"/>
    <mergeCell ref="B6:C6"/>
    <mergeCell ref="B7:C7"/>
    <mergeCell ref="B8:C8"/>
    <mergeCell ref="B9:C9"/>
    <mergeCell ref="B10:C10"/>
    <mergeCell ref="A18:A23"/>
    <mergeCell ref="B18:C18"/>
    <mergeCell ref="B19:C19"/>
    <mergeCell ref="B20:C20"/>
    <mergeCell ref="B21:C21"/>
    <mergeCell ref="B22:C22"/>
    <mergeCell ref="B23:C23"/>
    <mergeCell ref="B11:C11"/>
    <mergeCell ref="B12:C12"/>
    <mergeCell ref="B13:C13"/>
    <mergeCell ref="B14:C14"/>
    <mergeCell ref="A15:A17"/>
    <mergeCell ref="B15:C15"/>
    <mergeCell ref="B16:C16"/>
    <mergeCell ref="B17:C17"/>
    <mergeCell ref="B31:C31"/>
    <mergeCell ref="D31:G31"/>
    <mergeCell ref="B32:C32"/>
    <mergeCell ref="D32:G32"/>
    <mergeCell ref="A34:C34"/>
    <mergeCell ref="D34:G34"/>
    <mergeCell ref="A24:A29"/>
    <mergeCell ref="B24:C24"/>
    <mergeCell ref="B25:C25"/>
    <mergeCell ref="B26:C26"/>
    <mergeCell ref="B27:C27"/>
    <mergeCell ref="B28:C28"/>
    <mergeCell ref="B29:C29"/>
    <mergeCell ref="A39:C39"/>
    <mergeCell ref="D39:G39"/>
    <mergeCell ref="A40:C40"/>
    <mergeCell ref="D40:G40"/>
    <mergeCell ref="A41:C41"/>
    <mergeCell ref="D41:G41"/>
    <mergeCell ref="A36:C36"/>
    <mergeCell ref="D36:G36"/>
    <mergeCell ref="A37:C37"/>
    <mergeCell ref="D37:G37"/>
    <mergeCell ref="A38:C38"/>
    <mergeCell ref="D38:G38"/>
    <mergeCell ref="B43:C43"/>
    <mergeCell ref="D43:G44"/>
    <mergeCell ref="B44:C44"/>
    <mergeCell ref="B46:C46"/>
    <mergeCell ref="A47:A54"/>
    <mergeCell ref="B47:C47"/>
    <mergeCell ref="B48:C48"/>
    <mergeCell ref="B49:C49"/>
    <mergeCell ref="B50:C50"/>
    <mergeCell ref="B51:C51"/>
    <mergeCell ref="A59:A64"/>
    <mergeCell ref="B59:C59"/>
    <mergeCell ref="B60:C60"/>
    <mergeCell ref="B61:C61"/>
    <mergeCell ref="B62:C62"/>
    <mergeCell ref="B63:C63"/>
    <mergeCell ref="B64:C64"/>
    <mergeCell ref="B52:C52"/>
    <mergeCell ref="B53:C53"/>
    <mergeCell ref="B54:C54"/>
    <mergeCell ref="B55:C55"/>
    <mergeCell ref="A56:A58"/>
    <mergeCell ref="B56:C56"/>
    <mergeCell ref="B57:C57"/>
    <mergeCell ref="B58:C58"/>
    <mergeCell ref="B72:C72"/>
    <mergeCell ref="D72:G72"/>
    <mergeCell ref="B73:C73"/>
    <mergeCell ref="D73:G73"/>
    <mergeCell ref="A75:C75"/>
    <mergeCell ref="D75:G75"/>
    <mergeCell ref="A65:A70"/>
    <mergeCell ref="B65:C65"/>
    <mergeCell ref="B66:C66"/>
    <mergeCell ref="B67:C67"/>
    <mergeCell ref="B68:C68"/>
    <mergeCell ref="B69:C69"/>
    <mergeCell ref="B70:C70"/>
    <mergeCell ref="A80:C80"/>
    <mergeCell ref="D80:G80"/>
    <mergeCell ref="A81:C81"/>
    <mergeCell ref="D81:G81"/>
    <mergeCell ref="A82:C82"/>
    <mergeCell ref="D82:G82"/>
    <mergeCell ref="A77:C77"/>
    <mergeCell ref="D77:G77"/>
    <mergeCell ref="A78:C78"/>
    <mergeCell ref="D78:G78"/>
    <mergeCell ref="A79:C79"/>
    <mergeCell ref="D79:G79"/>
    <mergeCell ref="B84:C84"/>
    <mergeCell ref="D84:G85"/>
    <mergeCell ref="B85:C85"/>
    <mergeCell ref="B87:C87"/>
    <mergeCell ref="A88:A95"/>
    <mergeCell ref="B88:C88"/>
    <mergeCell ref="B89:C89"/>
    <mergeCell ref="B90:C90"/>
    <mergeCell ref="B91:C91"/>
    <mergeCell ref="B92:C92"/>
    <mergeCell ref="A100:A105"/>
    <mergeCell ref="B100:C100"/>
    <mergeCell ref="B101:C101"/>
    <mergeCell ref="B102:C102"/>
    <mergeCell ref="B103:C103"/>
    <mergeCell ref="B104:C104"/>
    <mergeCell ref="B105:C105"/>
    <mergeCell ref="B93:C93"/>
    <mergeCell ref="B94:C94"/>
    <mergeCell ref="B95:C95"/>
    <mergeCell ref="B96:C96"/>
    <mergeCell ref="A97:A99"/>
    <mergeCell ref="B97:C97"/>
    <mergeCell ref="B98:C98"/>
    <mergeCell ref="B99:C99"/>
    <mergeCell ref="B113:C113"/>
    <mergeCell ref="D113:G113"/>
    <mergeCell ref="B114:C114"/>
    <mergeCell ref="D114:G114"/>
    <mergeCell ref="A116:C116"/>
    <mergeCell ref="D116:G116"/>
    <mergeCell ref="A106:A111"/>
    <mergeCell ref="B106:C106"/>
    <mergeCell ref="B107:C107"/>
    <mergeCell ref="B108:C108"/>
    <mergeCell ref="B109:C109"/>
    <mergeCell ref="B110:C110"/>
    <mergeCell ref="B111:C111"/>
    <mergeCell ref="A121:C121"/>
    <mergeCell ref="D121:G121"/>
    <mergeCell ref="A122:C122"/>
    <mergeCell ref="D122:G122"/>
    <mergeCell ref="A123:C123"/>
    <mergeCell ref="D123:G123"/>
    <mergeCell ref="A118:C118"/>
    <mergeCell ref="D118:G118"/>
    <mergeCell ref="A119:C119"/>
    <mergeCell ref="D119:G119"/>
    <mergeCell ref="A120:C120"/>
    <mergeCell ref="D120:G120"/>
    <mergeCell ref="B126:C126"/>
    <mergeCell ref="D126:G127"/>
    <mergeCell ref="B127:C127"/>
    <mergeCell ref="B129:C129"/>
    <mergeCell ref="A130:A137"/>
    <mergeCell ref="B130:C130"/>
    <mergeCell ref="B131:C131"/>
    <mergeCell ref="B132:C132"/>
    <mergeCell ref="B133:C133"/>
    <mergeCell ref="B134:C134"/>
    <mergeCell ref="A142:A147"/>
    <mergeCell ref="B142:C142"/>
    <mergeCell ref="B143:C143"/>
    <mergeCell ref="B144:C144"/>
    <mergeCell ref="B145:C145"/>
    <mergeCell ref="B146:C146"/>
    <mergeCell ref="B147:C147"/>
    <mergeCell ref="B135:C135"/>
    <mergeCell ref="B136:C136"/>
    <mergeCell ref="B137:C137"/>
    <mergeCell ref="B138:C138"/>
    <mergeCell ref="A139:A141"/>
    <mergeCell ref="B139:C139"/>
    <mergeCell ref="B140:C140"/>
    <mergeCell ref="B141:C141"/>
    <mergeCell ref="B155:C155"/>
    <mergeCell ref="D155:G155"/>
    <mergeCell ref="B156:C156"/>
    <mergeCell ref="D156:G156"/>
    <mergeCell ref="A158:C158"/>
    <mergeCell ref="D158:G158"/>
    <mergeCell ref="A148:A153"/>
    <mergeCell ref="B148:C148"/>
    <mergeCell ref="B149:C149"/>
    <mergeCell ref="B150:C150"/>
    <mergeCell ref="B151:C151"/>
    <mergeCell ref="B152:C152"/>
    <mergeCell ref="B153:C153"/>
    <mergeCell ref="A163:C163"/>
    <mergeCell ref="D163:G163"/>
    <mergeCell ref="A164:C164"/>
    <mergeCell ref="D164:G164"/>
    <mergeCell ref="A165:C165"/>
    <mergeCell ref="D165:G165"/>
    <mergeCell ref="A160:C160"/>
    <mergeCell ref="D160:G160"/>
    <mergeCell ref="A161:C161"/>
    <mergeCell ref="D161:G161"/>
    <mergeCell ref="A162:C162"/>
    <mergeCell ref="D162:G162"/>
    <mergeCell ref="B168:C168"/>
    <mergeCell ref="D168:G169"/>
    <mergeCell ref="B169:C169"/>
    <mergeCell ref="B171:C171"/>
    <mergeCell ref="A172:A179"/>
    <mergeCell ref="B172:C172"/>
    <mergeCell ref="B173:C173"/>
    <mergeCell ref="B174:C174"/>
    <mergeCell ref="B175:C175"/>
    <mergeCell ref="B176:C176"/>
    <mergeCell ref="A184:A189"/>
    <mergeCell ref="B184:C184"/>
    <mergeCell ref="B185:C185"/>
    <mergeCell ref="B186:C186"/>
    <mergeCell ref="B187:C187"/>
    <mergeCell ref="B188:C188"/>
    <mergeCell ref="B189:C189"/>
    <mergeCell ref="B177:C177"/>
    <mergeCell ref="B178:C178"/>
    <mergeCell ref="B179:C179"/>
    <mergeCell ref="B180:C180"/>
    <mergeCell ref="A181:A183"/>
    <mergeCell ref="B181:C181"/>
    <mergeCell ref="B182:C182"/>
    <mergeCell ref="B183:C183"/>
    <mergeCell ref="B197:C197"/>
    <mergeCell ref="D197:G197"/>
    <mergeCell ref="B198:C198"/>
    <mergeCell ref="D198:G198"/>
    <mergeCell ref="A200:C200"/>
    <mergeCell ref="D200:G200"/>
    <mergeCell ref="A190:A195"/>
    <mergeCell ref="B190:C190"/>
    <mergeCell ref="B191:C191"/>
    <mergeCell ref="B192:C192"/>
    <mergeCell ref="B193:C193"/>
    <mergeCell ref="B194:C194"/>
    <mergeCell ref="B195:C195"/>
    <mergeCell ref="A205:C205"/>
    <mergeCell ref="D205:G205"/>
    <mergeCell ref="A206:C206"/>
    <mergeCell ref="D206:G206"/>
    <mergeCell ref="A207:C207"/>
    <mergeCell ref="D207:G207"/>
    <mergeCell ref="A202:C202"/>
    <mergeCell ref="D202:G202"/>
    <mergeCell ref="A203:C203"/>
    <mergeCell ref="D203:G203"/>
    <mergeCell ref="A204:C204"/>
    <mergeCell ref="D204:G204"/>
    <mergeCell ref="B210:C210"/>
    <mergeCell ref="D210:G211"/>
    <mergeCell ref="B211:C211"/>
    <mergeCell ref="B213:C213"/>
    <mergeCell ref="A214:A221"/>
    <mergeCell ref="B214:C214"/>
    <mergeCell ref="B215:C215"/>
    <mergeCell ref="B216:C216"/>
    <mergeCell ref="B217:C217"/>
    <mergeCell ref="B218:C218"/>
    <mergeCell ref="A226:A231"/>
    <mergeCell ref="B226:C226"/>
    <mergeCell ref="B227:C227"/>
    <mergeCell ref="B228:C228"/>
    <mergeCell ref="B229:C229"/>
    <mergeCell ref="B230:C230"/>
    <mergeCell ref="B231:C231"/>
    <mergeCell ref="B219:C219"/>
    <mergeCell ref="B220:C220"/>
    <mergeCell ref="B221:C221"/>
    <mergeCell ref="B222:C222"/>
    <mergeCell ref="A223:A225"/>
    <mergeCell ref="B223:C223"/>
    <mergeCell ref="B224:C224"/>
    <mergeCell ref="B225:C225"/>
    <mergeCell ref="B239:C239"/>
    <mergeCell ref="D239:G239"/>
    <mergeCell ref="B240:C240"/>
    <mergeCell ref="D240:G240"/>
    <mergeCell ref="A242:C242"/>
    <mergeCell ref="D242:G242"/>
    <mergeCell ref="A232:A237"/>
    <mergeCell ref="B232:C232"/>
    <mergeCell ref="B233:C233"/>
    <mergeCell ref="B234:C234"/>
    <mergeCell ref="B235:C235"/>
    <mergeCell ref="B236:C236"/>
    <mergeCell ref="B237:C237"/>
    <mergeCell ref="A247:C247"/>
    <mergeCell ref="D247:G247"/>
    <mergeCell ref="A248:C248"/>
    <mergeCell ref="D248:G248"/>
    <mergeCell ref="A249:C249"/>
    <mergeCell ref="D249:G249"/>
    <mergeCell ref="A244:C244"/>
    <mergeCell ref="D244:G244"/>
    <mergeCell ref="A245:C245"/>
    <mergeCell ref="D245:G245"/>
    <mergeCell ref="A246:C246"/>
    <mergeCell ref="D246:G246"/>
    <mergeCell ref="B252:C252"/>
    <mergeCell ref="D252:G253"/>
    <mergeCell ref="B253:C253"/>
    <mergeCell ref="B255:C255"/>
    <mergeCell ref="A256:A263"/>
    <mergeCell ref="B256:C256"/>
    <mergeCell ref="B257:C257"/>
    <mergeCell ref="B258:C258"/>
    <mergeCell ref="B259:C259"/>
    <mergeCell ref="B260:C260"/>
    <mergeCell ref="A268:A273"/>
    <mergeCell ref="B268:C268"/>
    <mergeCell ref="B269:C269"/>
    <mergeCell ref="B270:C270"/>
    <mergeCell ref="B271:C271"/>
    <mergeCell ref="B272:C272"/>
    <mergeCell ref="B273:C273"/>
    <mergeCell ref="B261:C261"/>
    <mergeCell ref="B262:C262"/>
    <mergeCell ref="B263:C263"/>
    <mergeCell ref="B264:C264"/>
    <mergeCell ref="A265:A267"/>
    <mergeCell ref="B265:C265"/>
    <mergeCell ref="B266:C266"/>
    <mergeCell ref="B267:C267"/>
    <mergeCell ref="B281:C281"/>
    <mergeCell ref="D281:G281"/>
    <mergeCell ref="B282:C282"/>
    <mergeCell ref="D282:G282"/>
    <mergeCell ref="A284:C284"/>
    <mergeCell ref="D284:G284"/>
    <mergeCell ref="A274:A279"/>
    <mergeCell ref="B274:C274"/>
    <mergeCell ref="B275:C275"/>
    <mergeCell ref="B276:C276"/>
    <mergeCell ref="B277:C277"/>
    <mergeCell ref="B278:C278"/>
    <mergeCell ref="B279:C279"/>
    <mergeCell ref="A289:C289"/>
    <mergeCell ref="D289:G289"/>
    <mergeCell ref="A290:C290"/>
    <mergeCell ref="D290:G290"/>
    <mergeCell ref="A291:C291"/>
    <mergeCell ref="D291:G291"/>
    <mergeCell ref="A286:C286"/>
    <mergeCell ref="D286:G286"/>
    <mergeCell ref="A287:C287"/>
    <mergeCell ref="D287:G287"/>
    <mergeCell ref="A288:C288"/>
    <mergeCell ref="D288:G288"/>
  </mergeCells>
  <phoneticPr fontId="80" type="noConversion"/>
  <printOptions horizontalCentered="1" verticalCentered="1"/>
  <pageMargins left="0.25" right="0.25" top="0.75" bottom="0.75" header="0.30000001192092896" footer="0.30000001192092896"/>
  <pageSetup paperSize="9" scale="63" fitToHeight="0" orientation="portrait" horizontalDpi="4294967293" r:id="rId1"/>
  <rowBreaks count="6" manualBreakCount="6">
    <brk id="42" max="1048575" man="1"/>
    <brk id="83" max="1048575" man="1"/>
    <brk id="124" max="1048575" man="1"/>
    <brk id="165" max="1048575" man="1"/>
    <brk id="208" max="1048575" man="1"/>
    <brk id="251" max="104857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M35"/>
  <sheetViews>
    <sheetView view="pageBreakPreview" zoomScale="30" zoomScaleNormal="30" zoomScaleSheetLayoutView="70" workbookViewId="0">
      <selection activeCell="AA38" sqref="AA38"/>
    </sheetView>
  </sheetViews>
  <sheetFormatPr defaultColWidth="8.7109375" defaultRowHeight="51.45"/>
  <cols>
    <col min="1" max="1" width="18.85546875" style="179" customWidth="1"/>
    <col min="2" max="2" width="10.35546875" customWidth="1"/>
    <col min="3" max="3" width="35.85546875" customWidth="1"/>
    <col min="4" max="4" width="13" customWidth="1"/>
    <col min="5" max="5" width="6.640625" customWidth="1"/>
    <col min="6" max="6" width="18.85546875" style="179" customWidth="1"/>
    <col min="7" max="7" width="11.35546875" customWidth="1"/>
    <col min="8" max="8" width="39.35546875" style="180" customWidth="1"/>
    <col min="9" max="9" width="12.140625" customWidth="1"/>
    <col min="10" max="10" width="7.640625" customWidth="1"/>
    <col min="11" max="11" width="18.85546875" style="179" customWidth="1"/>
    <col min="12" max="12" width="10.35546875" customWidth="1"/>
    <col min="13" max="13" width="40.140625" style="180" customWidth="1"/>
    <col min="14" max="14" width="12.140625" customWidth="1"/>
    <col min="15" max="15" width="7.640625" customWidth="1"/>
    <col min="16" max="16" width="18.85546875" style="179" customWidth="1"/>
    <col min="17" max="17" width="10.5" customWidth="1"/>
    <col min="18" max="18" width="39" style="180" customWidth="1"/>
    <col min="19" max="19" width="12.140625" customWidth="1"/>
    <col min="20" max="20" width="7.640625" customWidth="1"/>
    <col min="21" max="21" width="19.7109375" style="179" customWidth="1"/>
    <col min="22" max="22" width="11.140625" customWidth="1"/>
    <col min="23" max="23" width="41.85546875" style="180" customWidth="1"/>
    <col min="24" max="24" width="12.140625" customWidth="1"/>
    <col min="25" max="25" width="7.640625" customWidth="1"/>
    <col min="26" max="26" width="19.7109375" style="179" customWidth="1"/>
    <col min="27" max="27" width="12" customWidth="1"/>
    <col min="28" max="28" width="41" style="180" customWidth="1"/>
    <col min="29" max="29" width="12.140625" customWidth="1"/>
    <col min="30" max="30" width="7.640625" customWidth="1"/>
    <col min="31" max="31" width="19.7109375" style="179" customWidth="1"/>
    <col min="32" max="32" width="11.35546875" customWidth="1"/>
    <col min="33" max="33" width="41.35546875" style="180" customWidth="1"/>
    <col min="34" max="34" width="12.140625" customWidth="1"/>
    <col min="35" max="35" width="7.640625" customWidth="1"/>
  </cols>
  <sheetData>
    <row r="1" spans="1:39" ht="45" customHeight="1">
      <c r="A1" s="568" t="s">
        <v>198</v>
      </c>
      <c r="B1" s="568"/>
      <c r="C1" s="568"/>
      <c r="D1" s="568"/>
      <c r="E1" s="568"/>
      <c r="F1" s="568" t="s">
        <v>198</v>
      </c>
      <c r="G1" s="568"/>
      <c r="H1" s="568"/>
      <c r="I1" s="568"/>
      <c r="J1" s="568"/>
      <c r="K1" s="568" t="s">
        <v>198</v>
      </c>
      <c r="L1" s="568"/>
      <c r="M1" s="568"/>
      <c r="N1" s="568"/>
      <c r="O1" s="568"/>
      <c r="P1" s="568" t="s">
        <v>198</v>
      </c>
      <c r="Q1" s="568"/>
      <c r="R1" s="568"/>
      <c r="S1" s="568"/>
      <c r="T1" s="568"/>
      <c r="U1" s="568" t="s">
        <v>198</v>
      </c>
      <c r="V1" s="568"/>
      <c r="W1" s="568"/>
      <c r="X1" s="568"/>
      <c r="Y1" s="568"/>
      <c r="Z1" s="568" t="s">
        <v>198</v>
      </c>
      <c r="AA1" s="568"/>
      <c r="AB1" s="568"/>
      <c r="AC1" s="568"/>
      <c r="AD1" s="568"/>
      <c r="AE1" s="568" t="s">
        <v>198</v>
      </c>
      <c r="AF1" s="568"/>
      <c r="AG1" s="568"/>
      <c r="AH1" s="568"/>
      <c r="AI1" s="568"/>
    </row>
    <row r="2" spans="1:39" ht="41.15" customHeight="1">
      <c r="A2" s="565" t="s">
        <v>53</v>
      </c>
      <c r="B2" s="565"/>
      <c r="C2" s="566" t="e">
        <f>#REF!</f>
        <v>#REF!</v>
      </c>
      <c r="D2" s="566"/>
      <c r="E2" s="566"/>
      <c r="F2" s="565" t="s">
        <v>53</v>
      </c>
      <c r="G2" s="565"/>
      <c r="H2" s="566" t="e">
        <f>#REF!</f>
        <v>#REF!</v>
      </c>
      <c r="I2" s="566"/>
      <c r="J2" s="566"/>
      <c r="K2" s="565" t="s">
        <v>53</v>
      </c>
      <c r="L2" s="565"/>
      <c r="M2" s="566" t="e">
        <f>#REF!</f>
        <v>#REF!</v>
      </c>
      <c r="N2" s="566"/>
      <c r="O2" s="566"/>
      <c r="P2" s="565" t="s">
        <v>53</v>
      </c>
      <c r="Q2" s="565"/>
      <c r="R2" s="566" t="e">
        <f>#REF!</f>
        <v>#REF!</v>
      </c>
      <c r="S2" s="566"/>
      <c r="T2" s="566"/>
      <c r="U2" s="565" t="s">
        <v>53</v>
      </c>
      <c r="V2" s="565"/>
      <c r="W2" s="566" t="e">
        <f>#REF!</f>
        <v>#REF!</v>
      </c>
      <c r="X2" s="566"/>
      <c r="Y2" s="566"/>
      <c r="Z2" s="565" t="s">
        <v>53</v>
      </c>
      <c r="AA2" s="565"/>
      <c r="AB2" s="566" t="e">
        <f>#REF!</f>
        <v>#REF!</v>
      </c>
      <c r="AC2" s="566"/>
      <c r="AD2" s="566"/>
      <c r="AE2" s="565" t="s">
        <v>53</v>
      </c>
      <c r="AF2" s="565"/>
      <c r="AG2" s="566" t="e">
        <f>#REF!</f>
        <v>#REF!</v>
      </c>
      <c r="AH2" s="566"/>
      <c r="AI2" s="566"/>
    </row>
    <row r="3" spans="1:39" ht="41.15" customHeight="1">
      <c r="A3" s="567" t="s">
        <v>59</v>
      </c>
      <c r="B3" s="567"/>
      <c r="C3" s="177" t="e">
        <f>C2+7</f>
        <v>#REF!</v>
      </c>
      <c r="D3" s="177" t="s">
        <v>38</v>
      </c>
      <c r="E3" s="178">
        <v>8</v>
      </c>
      <c r="F3" s="567" t="s">
        <v>59</v>
      </c>
      <c r="G3" s="567"/>
      <c r="H3" s="177" t="e">
        <f>H2+7</f>
        <v>#REF!</v>
      </c>
      <c r="I3" s="177" t="s">
        <v>38</v>
      </c>
      <c r="J3" s="178">
        <v>8</v>
      </c>
      <c r="K3" s="567" t="s">
        <v>59</v>
      </c>
      <c r="L3" s="567"/>
      <c r="M3" s="177" t="e">
        <f>M2+7</f>
        <v>#REF!</v>
      </c>
      <c r="N3" s="177" t="s">
        <v>38</v>
      </c>
      <c r="O3" s="178">
        <v>8</v>
      </c>
      <c r="P3" s="567" t="s">
        <v>59</v>
      </c>
      <c r="Q3" s="567"/>
      <c r="R3" s="177" t="e">
        <f>R2+7</f>
        <v>#REF!</v>
      </c>
      <c r="S3" s="177" t="s">
        <v>38</v>
      </c>
      <c r="T3" s="178">
        <v>8</v>
      </c>
      <c r="U3" s="567" t="s">
        <v>59</v>
      </c>
      <c r="V3" s="567"/>
      <c r="W3" s="177" t="e">
        <f>W2+7</f>
        <v>#REF!</v>
      </c>
      <c r="X3" s="177" t="s">
        <v>38</v>
      </c>
      <c r="Y3" s="178">
        <v>8</v>
      </c>
      <c r="Z3" s="567" t="s">
        <v>59</v>
      </c>
      <c r="AA3" s="567"/>
      <c r="AB3" s="177" t="e">
        <f>AB2+7</f>
        <v>#REF!</v>
      </c>
      <c r="AC3" s="177" t="s">
        <v>38</v>
      </c>
      <c r="AD3" s="178">
        <v>8</v>
      </c>
      <c r="AE3" s="567" t="s">
        <v>59</v>
      </c>
      <c r="AF3" s="567"/>
      <c r="AG3" s="177" t="e">
        <f>AG2+7</f>
        <v>#REF!</v>
      </c>
      <c r="AH3" s="177" t="s">
        <v>38</v>
      </c>
      <c r="AI3" s="178">
        <v>8</v>
      </c>
    </row>
    <row r="4" spans="1:39" ht="41.15" customHeight="1">
      <c r="A4" s="560" t="s">
        <v>44</v>
      </c>
      <c r="B4" s="561"/>
      <c r="C4" s="562" t="s">
        <v>66</v>
      </c>
      <c r="D4" s="563"/>
      <c r="E4" s="564"/>
      <c r="F4" s="560" t="s">
        <v>44</v>
      </c>
      <c r="G4" s="561"/>
      <c r="H4" s="562" t="s">
        <v>66</v>
      </c>
      <c r="I4" s="563"/>
      <c r="J4" s="564"/>
      <c r="K4" s="560" t="s">
        <v>44</v>
      </c>
      <c r="L4" s="561"/>
      <c r="M4" s="562" t="s">
        <v>66</v>
      </c>
      <c r="N4" s="563"/>
      <c r="O4" s="564"/>
      <c r="P4" s="560" t="s">
        <v>44</v>
      </c>
      <c r="Q4" s="561"/>
      <c r="R4" s="562" t="s">
        <v>66</v>
      </c>
      <c r="S4" s="563"/>
      <c r="T4" s="564"/>
      <c r="U4" s="560" t="s">
        <v>44</v>
      </c>
      <c r="V4" s="561"/>
      <c r="W4" s="562" t="s">
        <v>66</v>
      </c>
      <c r="X4" s="563"/>
      <c r="Y4" s="564"/>
      <c r="Z4" s="560" t="s">
        <v>44</v>
      </c>
      <c r="AA4" s="561"/>
      <c r="AB4" s="562" t="s">
        <v>66</v>
      </c>
      <c r="AC4" s="563"/>
      <c r="AD4" s="564"/>
      <c r="AE4" s="560" t="s">
        <v>44</v>
      </c>
      <c r="AF4" s="561"/>
      <c r="AG4" s="562" t="s">
        <v>39</v>
      </c>
      <c r="AH4" s="563"/>
      <c r="AI4" s="564"/>
    </row>
    <row r="5" spans="1:39" ht="80.150000000000006" customHeight="1">
      <c r="A5" s="573" t="s">
        <v>327</v>
      </c>
      <c r="B5" s="558" t="e">
        <f>#REF!</f>
        <v>#REF!</v>
      </c>
      <c r="C5" s="558"/>
      <c r="D5" s="558"/>
      <c r="E5" s="558"/>
      <c r="F5" s="573" t="s">
        <v>341</v>
      </c>
      <c r="G5" s="558" t="e">
        <f>#REF!</f>
        <v>#REF!</v>
      </c>
      <c r="H5" s="558"/>
      <c r="I5" s="558"/>
      <c r="J5" s="558"/>
      <c r="K5" s="573" t="s">
        <v>342</v>
      </c>
      <c r="L5" s="558" t="e">
        <f>#REF!</f>
        <v>#REF!</v>
      </c>
      <c r="M5" s="558"/>
      <c r="N5" s="558"/>
      <c r="O5" s="558"/>
      <c r="P5" s="573" t="s">
        <v>330</v>
      </c>
      <c r="Q5" s="558" t="e">
        <f>#REF!</f>
        <v>#REF!</v>
      </c>
      <c r="R5" s="558"/>
      <c r="S5" s="558"/>
      <c r="T5" s="558"/>
      <c r="U5" s="573" t="s">
        <v>344</v>
      </c>
      <c r="V5" s="558" t="e">
        <f>#REF!</f>
        <v>#REF!</v>
      </c>
      <c r="W5" s="558"/>
      <c r="X5" s="558"/>
      <c r="Y5" s="558"/>
      <c r="Z5" s="573" t="s">
        <v>316</v>
      </c>
      <c r="AA5" s="558" t="e">
        <f>#REF!</f>
        <v>#REF!</v>
      </c>
      <c r="AB5" s="558"/>
      <c r="AC5" s="558"/>
      <c r="AD5" s="558"/>
      <c r="AE5" s="573" t="s">
        <v>324</v>
      </c>
      <c r="AF5" s="558" t="e">
        <f>#REF!</f>
        <v>#REF!</v>
      </c>
      <c r="AG5" s="558"/>
      <c r="AH5" s="558"/>
      <c r="AI5" s="558"/>
      <c r="AJ5" s="574"/>
      <c r="AK5" s="574"/>
      <c r="AL5" s="574"/>
      <c r="AM5" s="574"/>
    </row>
    <row r="6" spans="1:39" ht="41.25" customHeight="1">
      <c r="A6" s="573"/>
      <c r="B6" s="558" t="e">
        <f>#REF!</f>
        <v>#REF!</v>
      </c>
      <c r="C6" s="558"/>
      <c r="D6" s="558"/>
      <c r="E6" s="558"/>
      <c r="F6" s="573"/>
      <c r="G6" s="558" t="e">
        <f>#REF!</f>
        <v>#REF!</v>
      </c>
      <c r="H6" s="558"/>
      <c r="I6" s="558"/>
      <c r="J6" s="558"/>
      <c r="K6" s="573"/>
      <c r="L6" s="558" t="e">
        <f>#REF!</f>
        <v>#REF!</v>
      </c>
      <c r="M6" s="558"/>
      <c r="N6" s="558"/>
      <c r="O6" s="558"/>
      <c r="P6" s="573"/>
      <c r="Q6" s="558" t="e">
        <f>#REF!</f>
        <v>#REF!</v>
      </c>
      <c r="R6" s="558"/>
      <c r="S6" s="558"/>
      <c r="T6" s="558"/>
      <c r="U6" s="573"/>
      <c r="V6" s="558" t="e">
        <f>#REF!</f>
        <v>#REF!</v>
      </c>
      <c r="W6" s="558"/>
      <c r="X6" s="558"/>
      <c r="Y6" s="558"/>
      <c r="Z6" s="573"/>
      <c r="AA6" s="558" t="e">
        <f>#REF!</f>
        <v>#REF!</v>
      </c>
      <c r="AB6" s="558"/>
      <c r="AC6" s="558"/>
      <c r="AD6" s="558"/>
      <c r="AE6" s="573"/>
      <c r="AF6" s="558" t="e">
        <f>#REF!</f>
        <v>#REF!</v>
      </c>
      <c r="AG6" s="558"/>
      <c r="AH6" s="558"/>
      <c r="AI6" s="558"/>
    </row>
    <row r="7" spans="1:39" ht="41.25" customHeight="1">
      <c r="A7" s="573"/>
      <c r="B7" s="558" t="e">
        <f>#REF!</f>
        <v>#REF!</v>
      </c>
      <c r="C7" s="558"/>
      <c r="D7" s="558"/>
      <c r="E7" s="558"/>
      <c r="F7" s="573"/>
      <c r="G7" s="558" t="e">
        <f>#REF!</f>
        <v>#REF!</v>
      </c>
      <c r="H7" s="558"/>
      <c r="I7" s="558"/>
      <c r="J7" s="558"/>
      <c r="K7" s="573"/>
      <c r="L7" s="558" t="e">
        <f>#REF!</f>
        <v>#REF!</v>
      </c>
      <c r="M7" s="558"/>
      <c r="N7" s="558"/>
      <c r="O7" s="558"/>
      <c r="P7" s="573"/>
      <c r="Q7" s="558" t="e">
        <f>#REF!</f>
        <v>#REF!</v>
      </c>
      <c r="R7" s="558"/>
      <c r="S7" s="558"/>
      <c r="T7" s="558"/>
      <c r="U7" s="573"/>
      <c r="V7" s="558" t="e">
        <f>#REF!</f>
        <v>#REF!</v>
      </c>
      <c r="W7" s="558"/>
      <c r="X7" s="558"/>
      <c r="Y7" s="558"/>
      <c r="Z7" s="573"/>
      <c r="AA7" s="558" t="e">
        <f>#REF!</f>
        <v>#REF!</v>
      </c>
      <c r="AB7" s="558"/>
      <c r="AC7" s="558"/>
      <c r="AD7" s="558"/>
      <c r="AE7" s="573"/>
      <c r="AF7" s="558" t="e">
        <f>#REF!</f>
        <v>#REF!</v>
      </c>
      <c r="AG7" s="558"/>
      <c r="AH7" s="558"/>
      <c r="AI7" s="558"/>
    </row>
    <row r="8" spans="1:39" ht="41.25" customHeight="1">
      <c r="A8" s="573"/>
      <c r="B8" s="558" t="e">
        <f>#REF!</f>
        <v>#REF!</v>
      </c>
      <c r="C8" s="558"/>
      <c r="D8" s="558"/>
      <c r="E8" s="558"/>
      <c r="F8" s="573"/>
      <c r="G8" s="558" t="e">
        <f>#REF!</f>
        <v>#REF!</v>
      </c>
      <c r="H8" s="558"/>
      <c r="I8" s="558"/>
      <c r="J8" s="558"/>
      <c r="K8" s="573"/>
      <c r="L8" s="558" t="e">
        <f>#REF!</f>
        <v>#REF!</v>
      </c>
      <c r="M8" s="558"/>
      <c r="N8" s="558"/>
      <c r="O8" s="558"/>
      <c r="P8" s="573"/>
      <c r="Q8" s="558" t="e">
        <f>#REF!</f>
        <v>#REF!</v>
      </c>
      <c r="R8" s="558"/>
      <c r="S8" s="558"/>
      <c r="T8" s="558"/>
      <c r="U8" s="573"/>
      <c r="V8" s="558" t="e">
        <f>#REF!</f>
        <v>#REF!</v>
      </c>
      <c r="W8" s="558"/>
      <c r="X8" s="558"/>
      <c r="Y8" s="558"/>
      <c r="Z8" s="573"/>
      <c r="AA8" s="558" t="e">
        <f>#REF!</f>
        <v>#REF!</v>
      </c>
      <c r="AB8" s="558"/>
      <c r="AC8" s="558"/>
      <c r="AD8" s="558"/>
      <c r="AE8" s="573"/>
      <c r="AF8" s="558" t="e">
        <f>#REF!</f>
        <v>#REF!</v>
      </c>
      <c r="AG8" s="558"/>
      <c r="AH8" s="558"/>
      <c r="AI8" s="558"/>
    </row>
    <row r="9" spans="1:39" ht="41.25" customHeight="1">
      <c r="A9" s="573"/>
      <c r="B9" s="558" t="str">
        <f>'[2]25.02.4주차'!D9</f>
        <v>배추김치</v>
      </c>
      <c r="C9" s="558"/>
      <c r="D9" s="558"/>
      <c r="E9" s="558"/>
      <c r="F9" s="573"/>
      <c r="G9" s="558" t="str">
        <f>'[2]25.02.4주차'!E9</f>
        <v>배추김치</v>
      </c>
      <c r="H9" s="558"/>
      <c r="I9" s="558"/>
      <c r="J9" s="558"/>
      <c r="K9" s="573"/>
      <c r="L9" s="558" t="str">
        <f>'[2]25.02.4주차'!F9</f>
        <v>배추김치</v>
      </c>
      <c r="M9" s="558"/>
      <c r="N9" s="558"/>
      <c r="O9" s="558"/>
      <c r="P9" s="573"/>
      <c r="Q9" s="558" t="str">
        <f>'[2]25.02.4주차'!G9</f>
        <v>배추김치</v>
      </c>
      <c r="R9" s="558"/>
      <c r="S9" s="558"/>
      <c r="T9" s="558"/>
      <c r="U9" s="573"/>
      <c r="V9" s="558" t="str">
        <f>'[2]25.02.4주차'!H9</f>
        <v>배추김치</v>
      </c>
      <c r="W9" s="558"/>
      <c r="X9" s="558"/>
      <c r="Y9" s="558"/>
      <c r="Z9" s="573"/>
      <c r="AA9" s="558" t="str">
        <f>'[2]25.02.4주차'!I9</f>
        <v>배추김치</v>
      </c>
      <c r="AB9" s="558"/>
      <c r="AC9" s="558"/>
      <c r="AD9" s="558"/>
      <c r="AE9" s="573"/>
      <c r="AF9" s="558" t="str">
        <f>'[2]25.02.4주차'!J9</f>
        <v>배추김치</v>
      </c>
      <c r="AG9" s="558"/>
      <c r="AH9" s="558"/>
      <c r="AI9" s="558"/>
    </row>
    <row r="10" spans="1:39" ht="41.25" customHeight="1">
      <c r="A10" s="573"/>
      <c r="B10" s="558" t="str">
        <f>'[2]25.02.4주차'!D10</f>
        <v>브래드*잼</v>
      </c>
      <c r="C10" s="558"/>
      <c r="D10" s="558"/>
      <c r="E10" s="558"/>
      <c r="F10" s="573"/>
      <c r="G10" s="558" t="str">
        <f>'[2]25.02.4주차'!E10</f>
        <v>브래드*잼</v>
      </c>
      <c r="H10" s="558"/>
      <c r="I10" s="558"/>
      <c r="J10" s="558"/>
      <c r="K10" s="573"/>
      <c r="L10" s="558" t="str">
        <f>'[2]25.02.4주차'!F10</f>
        <v>브래드*잼</v>
      </c>
      <c r="M10" s="558"/>
      <c r="N10" s="558"/>
      <c r="O10" s="558"/>
      <c r="P10" s="573"/>
      <c r="Q10" s="558" t="str">
        <f>'[2]25.02.4주차'!G10</f>
        <v>브래드*잼</v>
      </c>
      <c r="R10" s="558"/>
      <c r="S10" s="558"/>
      <c r="T10" s="558"/>
      <c r="U10" s="573"/>
      <c r="V10" s="558" t="str">
        <f>'[2]25.02.4주차'!H10</f>
        <v>브래드*잼</v>
      </c>
      <c r="W10" s="558"/>
      <c r="X10" s="558"/>
      <c r="Y10" s="558"/>
      <c r="Z10" s="573"/>
      <c r="AA10" s="558" t="str">
        <f>'[2]25.02.4주차'!I10</f>
        <v>브래드*잼</v>
      </c>
      <c r="AB10" s="558"/>
      <c r="AC10" s="558"/>
      <c r="AD10" s="558"/>
      <c r="AE10" s="573"/>
      <c r="AF10" s="558" t="str">
        <f>'[2]25.02.4주차'!J10</f>
        <v>브래드*잼</v>
      </c>
      <c r="AG10" s="558"/>
      <c r="AH10" s="558"/>
      <c r="AI10" s="558"/>
    </row>
    <row r="11" spans="1:39" ht="41.25" customHeight="1">
      <c r="A11" s="573"/>
      <c r="B11" s="558" t="str">
        <f>'[2]25.02.4주차'!D11</f>
        <v>시리얼*우유</v>
      </c>
      <c r="C11" s="558"/>
      <c r="D11" s="558"/>
      <c r="E11" s="558"/>
      <c r="F11" s="573"/>
      <c r="G11" s="558" t="str">
        <f>'[2]25.02.4주차'!E11</f>
        <v>시리얼*우유</v>
      </c>
      <c r="H11" s="558"/>
      <c r="I11" s="558"/>
      <c r="J11" s="558"/>
      <c r="K11" s="573"/>
      <c r="L11" s="558" t="str">
        <f>'[2]25.02.4주차'!F11</f>
        <v>시리얼*우유</v>
      </c>
      <c r="M11" s="558"/>
      <c r="N11" s="558"/>
      <c r="O11" s="558"/>
      <c r="P11" s="573"/>
      <c r="Q11" s="558" t="str">
        <f>'[2]25.02.4주차'!G11</f>
        <v>시리얼*우유</v>
      </c>
      <c r="R11" s="558"/>
      <c r="S11" s="558"/>
      <c r="T11" s="558"/>
      <c r="U11" s="573"/>
      <c r="V11" s="558" t="str">
        <f>'[2]25.02.4주차'!H11</f>
        <v>시리얼*우유</v>
      </c>
      <c r="W11" s="558"/>
      <c r="X11" s="558"/>
      <c r="Y11" s="558"/>
      <c r="Z11" s="573"/>
      <c r="AA11" s="558" t="str">
        <f>'[2]25.02.4주차'!I11</f>
        <v>시리얼*우유</v>
      </c>
      <c r="AB11" s="558"/>
      <c r="AC11" s="558"/>
      <c r="AD11" s="558"/>
      <c r="AE11" s="573"/>
      <c r="AF11" s="558" t="str">
        <f>'[2]25.02.4주차'!J11</f>
        <v>시리얼*우유</v>
      </c>
      <c r="AG11" s="558"/>
      <c r="AH11" s="558"/>
      <c r="AI11" s="558"/>
    </row>
    <row r="12" spans="1:39" ht="41.25" customHeight="1">
      <c r="A12" s="573"/>
      <c r="B12" s="558" t="str">
        <f>'[2]25.02.4주차'!D12</f>
        <v>그린샐러드*드레싱</v>
      </c>
      <c r="C12" s="558"/>
      <c r="D12" s="558"/>
      <c r="E12" s="558"/>
      <c r="F12" s="573"/>
      <c r="G12" s="558" t="str">
        <f>'[2]25.02.4주차'!E12</f>
        <v>그린샐러드*드레싱</v>
      </c>
      <c r="H12" s="558"/>
      <c r="I12" s="558"/>
      <c r="J12" s="558"/>
      <c r="K12" s="573"/>
      <c r="L12" s="558" t="str">
        <f>'[2]25.02.4주차'!F12</f>
        <v>그린샐러드*드레싱</v>
      </c>
      <c r="M12" s="558"/>
      <c r="N12" s="558"/>
      <c r="O12" s="558"/>
      <c r="P12" s="573"/>
      <c r="Q12" s="558" t="str">
        <f>'[2]25.02.4주차'!G12</f>
        <v>그린샐러드*드레싱</v>
      </c>
      <c r="R12" s="558"/>
      <c r="S12" s="558"/>
      <c r="T12" s="558"/>
      <c r="U12" s="573"/>
      <c r="V12" s="558" t="str">
        <f>'[2]25.02.4주차'!H12</f>
        <v>그린샐러드*드레싱</v>
      </c>
      <c r="W12" s="558"/>
      <c r="X12" s="558"/>
      <c r="Y12" s="558"/>
      <c r="Z12" s="573"/>
      <c r="AA12" s="558" t="str">
        <f>'[2]25.02.4주차'!I12</f>
        <v>그린샐러드*드레싱</v>
      </c>
      <c r="AB12" s="558"/>
      <c r="AC12" s="558"/>
      <c r="AD12" s="558"/>
      <c r="AE12" s="573"/>
      <c r="AF12" s="558" t="str">
        <f>'[2]25.02.4주차'!J12</f>
        <v>그린샐러드*드레싱</v>
      </c>
      <c r="AG12" s="558"/>
      <c r="AH12" s="558"/>
      <c r="AI12" s="558"/>
    </row>
    <row r="13" spans="1:39" ht="45" customHeight="1">
      <c r="A13" s="568" t="s">
        <v>198</v>
      </c>
      <c r="B13" s="568"/>
      <c r="C13" s="568"/>
      <c r="D13" s="568"/>
      <c r="E13" s="568"/>
      <c r="F13" s="568" t="s">
        <v>198</v>
      </c>
      <c r="G13" s="568"/>
      <c r="H13" s="568"/>
      <c r="I13" s="568"/>
      <c r="J13" s="568"/>
      <c r="K13" s="568" t="s">
        <v>198</v>
      </c>
      <c r="L13" s="568"/>
      <c r="M13" s="568"/>
      <c r="N13" s="568"/>
      <c r="O13" s="568"/>
      <c r="P13" s="568" t="s">
        <v>198</v>
      </c>
      <c r="Q13" s="568"/>
      <c r="R13" s="568"/>
      <c r="S13" s="568"/>
      <c r="T13" s="568"/>
      <c r="U13" s="568" t="s">
        <v>198</v>
      </c>
      <c r="V13" s="568"/>
      <c r="W13" s="568"/>
      <c r="X13" s="568"/>
      <c r="Y13" s="568"/>
      <c r="Z13" s="568" t="s">
        <v>198</v>
      </c>
      <c r="AA13" s="568"/>
      <c r="AB13" s="568"/>
      <c r="AC13" s="568"/>
      <c r="AD13" s="568"/>
      <c r="AE13" s="568" t="s">
        <v>198</v>
      </c>
      <c r="AF13" s="568"/>
      <c r="AG13" s="568"/>
      <c r="AH13" s="568"/>
      <c r="AI13" s="568"/>
    </row>
    <row r="14" spans="1:39" ht="41.15" customHeight="1">
      <c r="A14" s="565" t="s">
        <v>53</v>
      </c>
      <c r="B14" s="565"/>
      <c r="C14" s="566" t="e">
        <f>C2</f>
        <v>#REF!</v>
      </c>
      <c r="D14" s="566"/>
      <c r="E14" s="566"/>
      <c r="F14" s="565" t="s">
        <v>53</v>
      </c>
      <c r="G14" s="565"/>
      <c r="H14" s="566" t="e">
        <f>H2</f>
        <v>#REF!</v>
      </c>
      <c r="I14" s="566"/>
      <c r="J14" s="566"/>
      <c r="K14" s="565" t="s">
        <v>53</v>
      </c>
      <c r="L14" s="565"/>
      <c r="M14" s="566" t="e">
        <f>M2</f>
        <v>#REF!</v>
      </c>
      <c r="N14" s="566"/>
      <c r="O14" s="566"/>
      <c r="P14" s="565" t="s">
        <v>53</v>
      </c>
      <c r="Q14" s="565"/>
      <c r="R14" s="566" t="e">
        <f>R2</f>
        <v>#REF!</v>
      </c>
      <c r="S14" s="566"/>
      <c r="T14" s="566"/>
      <c r="U14" s="565" t="s">
        <v>53</v>
      </c>
      <c r="V14" s="565"/>
      <c r="W14" s="566" t="e">
        <f>W2</f>
        <v>#REF!</v>
      </c>
      <c r="X14" s="566"/>
      <c r="Y14" s="566"/>
      <c r="Z14" s="565" t="s">
        <v>53</v>
      </c>
      <c r="AA14" s="565"/>
      <c r="AB14" s="566" t="e">
        <f>AB2</f>
        <v>#REF!</v>
      </c>
      <c r="AC14" s="566"/>
      <c r="AD14" s="566"/>
      <c r="AE14" s="565" t="s">
        <v>53</v>
      </c>
      <c r="AF14" s="565"/>
      <c r="AG14" s="566" t="e">
        <f>AG2</f>
        <v>#REF!</v>
      </c>
      <c r="AH14" s="566"/>
      <c r="AI14" s="566"/>
    </row>
    <row r="15" spans="1:39" ht="41.15" customHeight="1">
      <c r="A15" s="567" t="s">
        <v>59</v>
      </c>
      <c r="B15" s="567"/>
      <c r="C15" s="177" t="e">
        <f>C14+7</f>
        <v>#REF!</v>
      </c>
      <c r="D15" s="177" t="s">
        <v>38</v>
      </c>
      <c r="E15" s="178">
        <v>8</v>
      </c>
      <c r="F15" s="567" t="s">
        <v>59</v>
      </c>
      <c r="G15" s="567"/>
      <c r="H15" s="177" t="e">
        <f>H14+7</f>
        <v>#REF!</v>
      </c>
      <c r="I15" s="177" t="s">
        <v>38</v>
      </c>
      <c r="J15" s="178">
        <v>8</v>
      </c>
      <c r="K15" s="567" t="s">
        <v>59</v>
      </c>
      <c r="L15" s="567"/>
      <c r="M15" s="177" t="e">
        <f>M14+7</f>
        <v>#REF!</v>
      </c>
      <c r="N15" s="177" t="s">
        <v>38</v>
      </c>
      <c r="O15" s="178">
        <v>7</v>
      </c>
      <c r="P15" s="567" t="s">
        <v>59</v>
      </c>
      <c r="Q15" s="567"/>
      <c r="R15" s="177" t="e">
        <f>R14+7</f>
        <v>#REF!</v>
      </c>
      <c r="S15" s="177" t="s">
        <v>38</v>
      </c>
      <c r="T15" s="178">
        <v>7</v>
      </c>
      <c r="U15" s="567" t="s">
        <v>59</v>
      </c>
      <c r="V15" s="567"/>
      <c r="W15" s="177" t="e">
        <f>W14+7</f>
        <v>#REF!</v>
      </c>
      <c r="X15" s="177" t="s">
        <v>38</v>
      </c>
      <c r="Y15" s="178">
        <v>8</v>
      </c>
      <c r="Z15" s="567" t="s">
        <v>59</v>
      </c>
      <c r="AA15" s="567"/>
      <c r="AB15" s="177" t="e">
        <f>AB14+7</f>
        <v>#REF!</v>
      </c>
      <c r="AC15" s="177" t="s">
        <v>38</v>
      </c>
      <c r="AD15" s="178">
        <v>7</v>
      </c>
      <c r="AE15" s="567" t="s">
        <v>59</v>
      </c>
      <c r="AF15" s="567"/>
      <c r="AG15" s="177" t="e">
        <f>AG14+7</f>
        <v>#REF!</v>
      </c>
      <c r="AH15" s="177" t="s">
        <v>38</v>
      </c>
      <c r="AI15" s="178">
        <v>7</v>
      </c>
    </row>
    <row r="16" spans="1:39" ht="41.15" customHeight="1">
      <c r="A16" s="560" t="s">
        <v>44</v>
      </c>
      <c r="B16" s="561"/>
      <c r="C16" s="562" t="s">
        <v>66</v>
      </c>
      <c r="D16" s="563"/>
      <c r="E16" s="564"/>
      <c r="F16" s="560" t="s">
        <v>44</v>
      </c>
      <c r="G16" s="561"/>
      <c r="H16" s="562" t="s">
        <v>66</v>
      </c>
      <c r="I16" s="563"/>
      <c r="J16" s="564"/>
      <c r="K16" s="560" t="s">
        <v>44</v>
      </c>
      <c r="L16" s="561"/>
      <c r="M16" s="562" t="s">
        <v>66</v>
      </c>
      <c r="N16" s="563"/>
      <c r="O16" s="564"/>
      <c r="P16" s="560" t="s">
        <v>44</v>
      </c>
      <c r="Q16" s="561"/>
      <c r="R16" s="562" t="s">
        <v>66</v>
      </c>
      <c r="S16" s="563"/>
      <c r="T16" s="564"/>
      <c r="U16" s="560" t="s">
        <v>44</v>
      </c>
      <c r="V16" s="561"/>
      <c r="W16" s="562" t="s">
        <v>66</v>
      </c>
      <c r="X16" s="563"/>
      <c r="Y16" s="564"/>
      <c r="Z16" s="560" t="s">
        <v>44</v>
      </c>
      <c r="AA16" s="561"/>
      <c r="AB16" s="562" t="s">
        <v>66</v>
      </c>
      <c r="AC16" s="563"/>
      <c r="AD16" s="564"/>
      <c r="AE16" s="560" t="s">
        <v>44</v>
      </c>
      <c r="AF16" s="561"/>
      <c r="AG16" s="562" t="s">
        <v>39</v>
      </c>
      <c r="AH16" s="563"/>
      <c r="AI16" s="564"/>
    </row>
    <row r="17" spans="1:35" ht="39.75" customHeight="1">
      <c r="A17" s="572" t="s">
        <v>339</v>
      </c>
      <c r="B17" s="558" t="str">
        <f>'[2]25.02.4주차'!D14</f>
        <v>셀프라면(SELF)</v>
      </c>
      <c r="C17" s="558"/>
      <c r="D17" s="558"/>
      <c r="E17" s="558"/>
      <c r="F17" s="572" t="s">
        <v>343</v>
      </c>
      <c r="G17" s="558" t="str">
        <f>'[2]25.02.4주차'!E14</f>
        <v>셀프라면(SELF)</v>
      </c>
      <c r="H17" s="558"/>
      <c r="I17" s="558"/>
      <c r="J17" s="558"/>
      <c r="K17" s="572" t="s">
        <v>345</v>
      </c>
      <c r="L17" s="558" t="str">
        <f>'[2]25.02.4주차'!F14</f>
        <v>셀프라면(SELF)</v>
      </c>
      <c r="M17" s="558"/>
      <c r="N17" s="558"/>
      <c r="O17" s="558"/>
      <c r="P17" s="572" t="s">
        <v>315</v>
      </c>
      <c r="Q17" s="558" t="str">
        <f>'[2]25.02.4주차'!G14</f>
        <v>셀프라면(SELF)</v>
      </c>
      <c r="R17" s="558"/>
      <c r="S17" s="558"/>
      <c r="T17" s="558"/>
      <c r="U17" s="572" t="s">
        <v>332</v>
      </c>
      <c r="V17" s="558" t="str">
        <f>'[2]25.02.4주차'!H14</f>
        <v>셀프라면(SELF)</v>
      </c>
      <c r="W17" s="558"/>
      <c r="X17" s="558"/>
      <c r="Y17" s="558"/>
      <c r="Z17" s="572" t="s">
        <v>335</v>
      </c>
      <c r="AA17" s="558" t="str">
        <f>'[2]25.02.4주차'!I14</f>
        <v>셀프라면(SELF)</v>
      </c>
      <c r="AB17" s="558"/>
      <c r="AC17" s="558"/>
      <c r="AD17" s="558"/>
      <c r="AE17" s="572" t="s">
        <v>338</v>
      </c>
      <c r="AF17" s="558" t="str">
        <f>'[2]25.02.4주차'!J14</f>
        <v>셀프라면(SELF)</v>
      </c>
      <c r="AG17" s="558"/>
      <c r="AH17" s="558"/>
      <c r="AI17" s="558"/>
    </row>
    <row r="18" spans="1:35" ht="35.25" customHeight="1">
      <c r="A18" s="572"/>
      <c r="B18" s="558" t="str">
        <f>'[2]25.02.4주차'!D16</f>
        <v>등심돈까스(돈육:국산)</v>
      </c>
      <c r="C18" s="558"/>
      <c r="D18" s="558"/>
      <c r="E18" s="558"/>
      <c r="F18" s="572"/>
      <c r="G18" s="558" t="str">
        <f>'[2]25.02.4주차'!E16</f>
        <v>치킨까스(계육:국산)</v>
      </c>
      <c r="H18" s="558"/>
      <c r="I18" s="558"/>
      <c r="J18" s="558"/>
      <c r="K18" s="572"/>
      <c r="L18" s="569" t="str">
        <f>'[2]25.02.4주차'!F16</f>
        <v>등심돈까스(돈육:국산)</v>
      </c>
      <c r="M18" s="570"/>
      <c r="N18" s="570"/>
      <c r="O18" s="571"/>
      <c r="P18" s="572"/>
      <c r="Q18" s="558" t="str">
        <f>'[2]25.02.4주차'!G16</f>
        <v>치킨까스(계육:국산)</v>
      </c>
      <c r="R18" s="558"/>
      <c r="S18" s="558"/>
      <c r="T18" s="558"/>
      <c r="U18" s="572"/>
      <c r="V18" s="558" t="str">
        <f>'[2]25.02.4주차'!H16</f>
        <v>등심돈까스(돈육:국산)</v>
      </c>
      <c r="W18" s="558"/>
      <c r="X18" s="558"/>
      <c r="Y18" s="558"/>
      <c r="Z18" s="572"/>
      <c r="AA18" s="558" t="str">
        <f>'[2]25.02.4주차'!I16</f>
        <v>미운영</v>
      </c>
      <c r="AB18" s="558"/>
      <c r="AC18" s="558"/>
      <c r="AD18" s="558"/>
      <c r="AE18" s="572"/>
      <c r="AF18" s="558">
        <f>'[2]25.02.4주차'!J16</f>
        <v>0</v>
      </c>
      <c r="AG18" s="558"/>
      <c r="AH18" s="558"/>
      <c r="AI18" s="558"/>
    </row>
    <row r="19" spans="1:35" ht="80.150000000000006" customHeight="1">
      <c r="A19" s="572"/>
      <c r="B19" s="558" t="e">
        <f>#REF!</f>
        <v>#REF!</v>
      </c>
      <c r="C19" s="558"/>
      <c r="D19" s="558"/>
      <c r="E19" s="558"/>
      <c r="F19" s="572"/>
      <c r="G19" s="558" t="e">
        <f>#REF!</f>
        <v>#REF!</v>
      </c>
      <c r="H19" s="558"/>
      <c r="I19" s="558"/>
      <c r="J19" s="558"/>
      <c r="K19" s="572"/>
      <c r="L19" s="569" t="e">
        <f>#REF!</f>
        <v>#REF!</v>
      </c>
      <c r="M19" s="570"/>
      <c r="N19" s="570"/>
      <c r="O19" s="571"/>
      <c r="P19" s="572"/>
      <c r="Q19" s="569" t="e">
        <f>#REF!</f>
        <v>#REF!</v>
      </c>
      <c r="R19" s="570"/>
      <c r="S19" s="570"/>
      <c r="T19" s="571"/>
      <c r="U19" s="572"/>
      <c r="V19" s="558" t="e">
        <f>#REF!</f>
        <v>#REF!</v>
      </c>
      <c r="W19" s="558"/>
      <c r="X19" s="558"/>
      <c r="Y19" s="558"/>
      <c r="Z19" s="572"/>
      <c r="AA19" s="558" t="e">
        <f>#REF!</f>
        <v>#REF!</v>
      </c>
      <c r="AB19" s="558"/>
      <c r="AC19" s="558"/>
      <c r="AD19" s="558"/>
      <c r="AE19" s="572"/>
      <c r="AF19" s="558" t="e">
        <f>#REF!</f>
        <v>#REF!</v>
      </c>
      <c r="AG19" s="558"/>
      <c r="AH19" s="558"/>
      <c r="AI19" s="558"/>
    </row>
    <row r="20" spans="1:35" ht="39.75" customHeight="1">
      <c r="A20" s="572"/>
      <c r="B20" s="558" t="str">
        <f>'[2]25.02.4주차'!D19</f>
        <v>쌀밥</v>
      </c>
      <c r="C20" s="558"/>
      <c r="D20" s="558"/>
      <c r="E20" s="558"/>
      <c r="F20" s="572"/>
      <c r="G20" s="558" t="e">
        <f>#REF!</f>
        <v>#REF!</v>
      </c>
      <c r="H20" s="558"/>
      <c r="I20" s="558"/>
      <c r="J20" s="558"/>
      <c r="K20" s="572"/>
      <c r="L20" s="569" t="e">
        <f>#REF!</f>
        <v>#REF!</v>
      </c>
      <c r="M20" s="570"/>
      <c r="N20" s="570"/>
      <c r="O20" s="571"/>
      <c r="P20" s="572"/>
      <c r="Q20" s="569" t="e">
        <f>#REF!</f>
        <v>#REF!</v>
      </c>
      <c r="R20" s="570"/>
      <c r="S20" s="570"/>
      <c r="T20" s="571"/>
      <c r="U20" s="572"/>
      <c r="V20" s="558" t="e">
        <f>#REF!</f>
        <v>#REF!</v>
      </c>
      <c r="W20" s="558"/>
      <c r="X20" s="558"/>
      <c r="Y20" s="558"/>
      <c r="Z20" s="572"/>
      <c r="AA20" s="558" t="e">
        <f>#REF!</f>
        <v>#REF!</v>
      </c>
      <c r="AB20" s="558"/>
      <c r="AC20" s="558"/>
      <c r="AD20" s="558"/>
      <c r="AE20" s="572"/>
      <c r="AF20" s="558" t="e">
        <f>#REF!</f>
        <v>#REF!</v>
      </c>
      <c r="AG20" s="558"/>
      <c r="AH20" s="558"/>
      <c r="AI20" s="558"/>
    </row>
    <row r="21" spans="1:35" ht="39.75" customHeight="1">
      <c r="A21" s="572"/>
      <c r="B21" s="558" t="e">
        <f>#REF!</f>
        <v>#REF!</v>
      </c>
      <c r="C21" s="558"/>
      <c r="D21" s="558"/>
      <c r="E21" s="558"/>
      <c r="F21" s="572"/>
      <c r="G21" s="558" t="e">
        <f>#REF!</f>
        <v>#REF!</v>
      </c>
      <c r="H21" s="558"/>
      <c r="I21" s="558"/>
      <c r="J21" s="558"/>
      <c r="K21" s="572"/>
      <c r="L21" s="569" t="e">
        <f>#REF!</f>
        <v>#REF!</v>
      </c>
      <c r="M21" s="570"/>
      <c r="N21" s="570"/>
      <c r="O21" s="571"/>
      <c r="P21" s="572"/>
      <c r="Q21" s="569" t="e">
        <f>#REF!</f>
        <v>#REF!</v>
      </c>
      <c r="R21" s="570"/>
      <c r="S21" s="570"/>
      <c r="T21" s="571"/>
      <c r="U21" s="572"/>
      <c r="V21" s="558" t="e">
        <f>#REF!</f>
        <v>#REF!</v>
      </c>
      <c r="W21" s="558"/>
      <c r="X21" s="558"/>
      <c r="Y21" s="558"/>
      <c r="Z21" s="572"/>
      <c r="AA21" s="558" t="e">
        <f>#REF!</f>
        <v>#REF!</v>
      </c>
      <c r="AB21" s="558"/>
      <c r="AC21" s="558"/>
      <c r="AD21" s="558"/>
      <c r="AE21" s="572"/>
      <c r="AF21" s="558" t="e">
        <f>#REF!</f>
        <v>#REF!</v>
      </c>
      <c r="AG21" s="558"/>
      <c r="AH21" s="558"/>
      <c r="AI21" s="558"/>
    </row>
    <row r="22" spans="1:35" ht="39.75" customHeight="1">
      <c r="A22" s="572"/>
      <c r="B22" s="558" t="e">
        <f>#REF!</f>
        <v>#REF!</v>
      </c>
      <c r="C22" s="558"/>
      <c r="D22" s="558"/>
      <c r="E22" s="558"/>
      <c r="F22" s="572"/>
      <c r="G22" s="558" t="e">
        <f>#REF!</f>
        <v>#REF!</v>
      </c>
      <c r="H22" s="558"/>
      <c r="I22" s="558"/>
      <c r="J22" s="558"/>
      <c r="K22" s="572"/>
      <c r="L22" s="569" t="e">
        <f>#REF!</f>
        <v>#REF!</v>
      </c>
      <c r="M22" s="570"/>
      <c r="N22" s="570"/>
      <c r="O22" s="571"/>
      <c r="P22" s="572"/>
      <c r="Q22" s="569" t="e">
        <f>#REF!</f>
        <v>#REF!</v>
      </c>
      <c r="R22" s="570"/>
      <c r="S22" s="570"/>
      <c r="T22" s="571"/>
      <c r="U22" s="572"/>
      <c r="V22" s="558" t="e">
        <f>#REF!</f>
        <v>#REF!</v>
      </c>
      <c r="W22" s="558"/>
      <c r="X22" s="558"/>
      <c r="Y22" s="558"/>
      <c r="Z22" s="572"/>
      <c r="AA22" s="558" t="e">
        <f>#REF!</f>
        <v>#REF!</v>
      </c>
      <c r="AB22" s="558"/>
      <c r="AC22" s="558"/>
      <c r="AD22" s="558"/>
      <c r="AE22" s="572"/>
      <c r="AF22" s="558" t="e">
        <f>#REF!</f>
        <v>#REF!</v>
      </c>
      <c r="AG22" s="558"/>
      <c r="AH22" s="558"/>
      <c r="AI22" s="558"/>
    </row>
    <row r="23" spans="1:35" ht="39.75" customHeight="1">
      <c r="A23" s="572"/>
      <c r="B23" s="558" t="str">
        <f>'[2]25.02.4주차'!D22</f>
        <v>배추김치</v>
      </c>
      <c r="C23" s="558"/>
      <c r="D23" s="558"/>
      <c r="E23" s="558"/>
      <c r="F23" s="572"/>
      <c r="G23" s="558" t="str">
        <f>'[2]25.02.4주차'!E22</f>
        <v>배추김치</v>
      </c>
      <c r="H23" s="558"/>
      <c r="I23" s="558"/>
      <c r="J23" s="558"/>
      <c r="K23" s="572"/>
      <c r="L23" s="569" t="str">
        <f>'[2]25.02.4주차'!F22</f>
        <v>배추김치</v>
      </c>
      <c r="M23" s="570"/>
      <c r="N23" s="570"/>
      <c r="O23" s="571"/>
      <c r="P23" s="572"/>
      <c r="Q23" s="569" t="e">
        <f>#REF!</f>
        <v>#REF!</v>
      </c>
      <c r="R23" s="570"/>
      <c r="S23" s="570"/>
      <c r="T23" s="571"/>
      <c r="U23" s="572"/>
      <c r="V23" s="558" t="e">
        <f>#REF!</f>
        <v>#REF!</v>
      </c>
      <c r="W23" s="558"/>
      <c r="X23" s="558"/>
      <c r="Y23" s="558"/>
      <c r="Z23" s="572"/>
      <c r="AA23" s="558" t="e">
        <f>#REF!</f>
        <v>#REF!</v>
      </c>
      <c r="AB23" s="558"/>
      <c r="AC23" s="558"/>
      <c r="AD23" s="558"/>
      <c r="AE23" s="572"/>
      <c r="AF23" s="558" t="e">
        <f>#REF!</f>
        <v>#REF!</v>
      </c>
      <c r="AG23" s="558"/>
      <c r="AH23" s="558"/>
      <c r="AI23" s="558"/>
    </row>
    <row r="24" spans="1:35" ht="40" customHeight="1">
      <c r="A24" s="572"/>
      <c r="B24" s="558" t="e">
        <f>#REF!</f>
        <v>#REF!</v>
      </c>
      <c r="C24" s="558"/>
      <c r="D24" s="558"/>
      <c r="E24" s="558"/>
      <c r="F24" s="572"/>
      <c r="G24" s="558" t="e">
        <f>#REF!</f>
        <v>#REF!</v>
      </c>
      <c r="H24" s="558"/>
      <c r="I24" s="558"/>
      <c r="J24" s="558"/>
      <c r="K24" s="572"/>
      <c r="L24" s="569" t="e">
        <f>#REF!</f>
        <v>#REF!</v>
      </c>
      <c r="M24" s="570"/>
      <c r="N24" s="570"/>
      <c r="O24" s="571"/>
      <c r="P24" s="572"/>
      <c r="Q24" s="569" t="e">
        <f>#REF!</f>
        <v>#REF!</v>
      </c>
      <c r="R24" s="570"/>
      <c r="S24" s="570"/>
      <c r="T24" s="571"/>
      <c r="U24" s="572"/>
      <c r="V24" s="558" t="e">
        <f>#REF!</f>
        <v>#REF!</v>
      </c>
      <c r="W24" s="558"/>
      <c r="X24" s="558"/>
      <c r="Y24" s="558"/>
      <c r="Z24" s="572"/>
      <c r="AA24" s="558" t="e">
        <f>#REF!</f>
        <v>#REF!</v>
      </c>
      <c r="AB24" s="558"/>
      <c r="AC24" s="558"/>
      <c r="AD24" s="558"/>
      <c r="AE24" s="572"/>
      <c r="AF24" s="558" t="e">
        <f>#REF!</f>
        <v>#REF!</v>
      </c>
      <c r="AG24" s="558"/>
      <c r="AH24" s="558"/>
      <c r="AI24" s="558"/>
    </row>
    <row r="25" spans="1:35" ht="45" customHeight="1">
      <c r="A25" s="568" t="s">
        <v>198</v>
      </c>
      <c r="B25" s="568"/>
      <c r="C25" s="568"/>
      <c r="D25" s="568"/>
      <c r="E25" s="568"/>
      <c r="F25" s="568" t="s">
        <v>198</v>
      </c>
      <c r="G25" s="568"/>
      <c r="H25" s="568"/>
      <c r="I25" s="568"/>
      <c r="J25" s="568"/>
      <c r="K25" s="568" t="s">
        <v>198</v>
      </c>
      <c r="L25" s="568"/>
      <c r="M25" s="568"/>
      <c r="N25" s="568"/>
      <c r="O25" s="568"/>
      <c r="P25" s="568" t="s">
        <v>198</v>
      </c>
      <c r="Q25" s="568"/>
      <c r="R25" s="568"/>
      <c r="S25" s="568"/>
      <c r="T25" s="568"/>
      <c r="U25" s="568" t="s">
        <v>198</v>
      </c>
      <c r="V25" s="568"/>
      <c r="W25" s="568"/>
      <c r="X25" s="568"/>
      <c r="Y25" s="568"/>
      <c r="Z25" s="568" t="s">
        <v>198</v>
      </c>
      <c r="AA25" s="568"/>
      <c r="AB25" s="568"/>
      <c r="AC25" s="568"/>
      <c r="AD25" s="568"/>
      <c r="AE25" s="568" t="s">
        <v>198</v>
      </c>
      <c r="AF25" s="568"/>
      <c r="AG25" s="568"/>
      <c r="AH25" s="568"/>
      <c r="AI25" s="568"/>
    </row>
    <row r="26" spans="1:35" ht="41.15" customHeight="1">
      <c r="A26" s="565" t="s">
        <v>53</v>
      </c>
      <c r="B26" s="565"/>
      <c r="C26" s="566" t="e">
        <f>C14</f>
        <v>#REF!</v>
      </c>
      <c r="D26" s="566"/>
      <c r="E26" s="566"/>
      <c r="F26" s="565" t="s">
        <v>53</v>
      </c>
      <c r="G26" s="565"/>
      <c r="H26" s="566" t="e">
        <f>H14</f>
        <v>#REF!</v>
      </c>
      <c r="I26" s="566"/>
      <c r="J26" s="566"/>
      <c r="K26" s="565" t="s">
        <v>53</v>
      </c>
      <c r="L26" s="565"/>
      <c r="M26" s="566" t="e">
        <f>M14</f>
        <v>#REF!</v>
      </c>
      <c r="N26" s="566"/>
      <c r="O26" s="566"/>
      <c r="P26" s="565" t="s">
        <v>53</v>
      </c>
      <c r="Q26" s="565"/>
      <c r="R26" s="566" t="e">
        <f>R14</f>
        <v>#REF!</v>
      </c>
      <c r="S26" s="566"/>
      <c r="T26" s="566"/>
      <c r="U26" s="565" t="s">
        <v>53</v>
      </c>
      <c r="V26" s="565"/>
      <c r="W26" s="566" t="e">
        <f>W14</f>
        <v>#REF!</v>
      </c>
      <c r="X26" s="566"/>
      <c r="Y26" s="566"/>
      <c r="Z26" s="565" t="s">
        <v>53</v>
      </c>
      <c r="AA26" s="565"/>
      <c r="AB26" s="566" t="e">
        <f>AB14</f>
        <v>#REF!</v>
      </c>
      <c r="AC26" s="566"/>
      <c r="AD26" s="566"/>
      <c r="AE26" s="565" t="s">
        <v>53</v>
      </c>
      <c r="AF26" s="565"/>
      <c r="AG26" s="566" t="e">
        <f>AG14</f>
        <v>#REF!</v>
      </c>
      <c r="AH26" s="566"/>
      <c r="AI26" s="566"/>
    </row>
    <row r="27" spans="1:35" ht="41.15" customHeight="1">
      <c r="A27" s="567" t="s">
        <v>59</v>
      </c>
      <c r="B27" s="567"/>
      <c r="C27" s="177" t="e">
        <f>C26+7</f>
        <v>#REF!</v>
      </c>
      <c r="D27" s="177" t="s">
        <v>38</v>
      </c>
      <c r="E27" s="178">
        <v>6</v>
      </c>
      <c r="F27" s="567" t="s">
        <v>59</v>
      </c>
      <c r="G27" s="567"/>
      <c r="H27" s="177" t="e">
        <f>H26+7</f>
        <v>#REF!</v>
      </c>
      <c r="I27" s="177" t="s">
        <v>38</v>
      </c>
      <c r="J27" s="178">
        <v>6</v>
      </c>
      <c r="K27" s="567" t="s">
        <v>59</v>
      </c>
      <c r="L27" s="567"/>
      <c r="M27" s="177" t="e">
        <f>M26+7</f>
        <v>#REF!</v>
      </c>
      <c r="N27" s="177" t="s">
        <v>38</v>
      </c>
      <c r="O27" s="178">
        <v>6</v>
      </c>
      <c r="P27" s="567" t="s">
        <v>59</v>
      </c>
      <c r="Q27" s="567"/>
      <c r="R27" s="177" t="e">
        <f>R26+7</f>
        <v>#REF!</v>
      </c>
      <c r="S27" s="177" t="s">
        <v>38</v>
      </c>
      <c r="T27" s="178">
        <v>6</v>
      </c>
      <c r="U27" s="567" t="s">
        <v>59</v>
      </c>
      <c r="V27" s="567"/>
      <c r="W27" s="177" t="e">
        <f>W26+7</f>
        <v>#REF!</v>
      </c>
      <c r="X27" s="177" t="s">
        <v>38</v>
      </c>
      <c r="Y27" s="178">
        <v>5</v>
      </c>
      <c r="Z27" s="567" t="s">
        <v>59</v>
      </c>
      <c r="AA27" s="567"/>
      <c r="AB27" s="177" t="e">
        <f>AB26+7</f>
        <v>#REF!</v>
      </c>
      <c r="AC27" s="177" t="s">
        <v>38</v>
      </c>
      <c r="AD27" s="178">
        <v>6</v>
      </c>
      <c r="AE27" s="567" t="s">
        <v>59</v>
      </c>
      <c r="AF27" s="567"/>
      <c r="AG27" s="177" t="e">
        <f>AG26+7</f>
        <v>#REF!</v>
      </c>
      <c r="AH27" s="177" t="s">
        <v>38</v>
      </c>
      <c r="AI27" s="178">
        <v>6</v>
      </c>
    </row>
    <row r="28" spans="1:35" ht="41.15" customHeight="1">
      <c r="A28" s="560" t="s">
        <v>44</v>
      </c>
      <c r="B28" s="561"/>
      <c r="C28" s="562" t="s">
        <v>39</v>
      </c>
      <c r="D28" s="563"/>
      <c r="E28" s="564"/>
      <c r="F28" s="560" t="s">
        <v>44</v>
      </c>
      <c r="G28" s="561"/>
      <c r="H28" s="562" t="s">
        <v>39</v>
      </c>
      <c r="I28" s="563"/>
      <c r="J28" s="564"/>
      <c r="K28" s="560" t="s">
        <v>44</v>
      </c>
      <c r="L28" s="561"/>
      <c r="M28" s="562" t="s">
        <v>39</v>
      </c>
      <c r="N28" s="563"/>
      <c r="O28" s="564"/>
      <c r="P28" s="560" t="s">
        <v>44</v>
      </c>
      <c r="Q28" s="561"/>
      <c r="R28" s="562" t="s">
        <v>39</v>
      </c>
      <c r="S28" s="563"/>
      <c r="T28" s="564"/>
      <c r="U28" s="560" t="s">
        <v>44</v>
      </c>
      <c r="V28" s="561"/>
      <c r="W28" s="562" t="s">
        <v>39</v>
      </c>
      <c r="X28" s="563"/>
      <c r="Y28" s="564"/>
      <c r="Z28" s="560" t="s">
        <v>44</v>
      </c>
      <c r="AA28" s="561"/>
      <c r="AB28" s="562" t="s">
        <v>66</v>
      </c>
      <c r="AC28" s="563"/>
      <c r="AD28" s="564"/>
      <c r="AE28" s="560" t="s">
        <v>44</v>
      </c>
      <c r="AF28" s="561"/>
      <c r="AG28" s="562" t="s">
        <v>39</v>
      </c>
      <c r="AH28" s="563"/>
      <c r="AI28" s="564"/>
    </row>
    <row r="29" spans="1:35" ht="80.150000000000006" customHeight="1">
      <c r="A29" s="559" t="s">
        <v>328</v>
      </c>
      <c r="B29" s="558" t="e">
        <f>#REF!</f>
        <v>#REF!</v>
      </c>
      <c r="C29" s="558"/>
      <c r="D29" s="558"/>
      <c r="E29" s="558"/>
      <c r="F29" s="559" t="s">
        <v>317</v>
      </c>
      <c r="G29" s="558" t="e">
        <f>#REF!</f>
        <v>#REF!</v>
      </c>
      <c r="H29" s="558"/>
      <c r="I29" s="558"/>
      <c r="J29" s="558"/>
      <c r="K29" s="559" t="s">
        <v>318</v>
      </c>
      <c r="L29" s="558" t="e">
        <f>#REF!</f>
        <v>#REF!</v>
      </c>
      <c r="M29" s="558"/>
      <c r="N29" s="558"/>
      <c r="O29" s="558"/>
      <c r="P29" s="559" t="s">
        <v>331</v>
      </c>
      <c r="Q29" s="558" t="e">
        <f>#REF!</f>
        <v>#REF!</v>
      </c>
      <c r="R29" s="558"/>
      <c r="S29" s="558"/>
      <c r="T29" s="558"/>
      <c r="U29" s="559" t="s">
        <v>319</v>
      </c>
      <c r="V29" s="558" t="e">
        <f>#REF!</f>
        <v>#REF!</v>
      </c>
      <c r="W29" s="558"/>
      <c r="X29" s="558"/>
      <c r="Y29" s="558"/>
      <c r="Z29" s="559" t="s">
        <v>337</v>
      </c>
      <c r="AA29" s="558" t="e">
        <f>#REF!</f>
        <v>#REF!</v>
      </c>
      <c r="AB29" s="558"/>
      <c r="AC29" s="558"/>
      <c r="AD29" s="558"/>
      <c r="AE29" s="559" t="s">
        <v>340</v>
      </c>
      <c r="AF29" s="558" t="e">
        <f>#REF!</f>
        <v>#REF!</v>
      </c>
      <c r="AG29" s="558"/>
      <c r="AH29" s="558"/>
      <c r="AI29" s="558"/>
    </row>
    <row r="30" spans="1:35" ht="46.5" customHeight="1">
      <c r="A30" s="559"/>
      <c r="B30" s="558" t="e">
        <f>#REF!</f>
        <v>#REF!</v>
      </c>
      <c r="C30" s="558"/>
      <c r="D30" s="558"/>
      <c r="E30" s="558"/>
      <c r="F30" s="559"/>
      <c r="G30" s="558" t="e">
        <f>#REF!</f>
        <v>#REF!</v>
      </c>
      <c r="H30" s="558"/>
      <c r="I30" s="558"/>
      <c r="J30" s="558"/>
      <c r="K30" s="559"/>
      <c r="L30" s="558" t="e">
        <f>#REF!</f>
        <v>#REF!</v>
      </c>
      <c r="M30" s="558"/>
      <c r="N30" s="558"/>
      <c r="O30" s="558"/>
      <c r="P30" s="559"/>
      <c r="Q30" s="558" t="e">
        <f>#REF!</f>
        <v>#REF!</v>
      </c>
      <c r="R30" s="558"/>
      <c r="S30" s="558"/>
      <c r="T30" s="558"/>
      <c r="U30" s="559"/>
      <c r="V30" s="558" t="e">
        <f>#REF!</f>
        <v>#REF!</v>
      </c>
      <c r="W30" s="558"/>
      <c r="X30" s="558"/>
      <c r="Y30" s="558"/>
      <c r="Z30" s="559"/>
      <c r="AA30" s="558" t="e">
        <f>#REF!</f>
        <v>#REF!</v>
      </c>
      <c r="AB30" s="558"/>
      <c r="AC30" s="558"/>
      <c r="AD30" s="558"/>
      <c r="AE30" s="559"/>
      <c r="AF30" s="558" t="e">
        <f>#REF!</f>
        <v>#REF!</v>
      </c>
      <c r="AG30" s="558"/>
      <c r="AH30" s="558"/>
      <c r="AI30" s="558"/>
    </row>
    <row r="31" spans="1:35" ht="40.200000000000003" customHeight="1">
      <c r="A31" s="559"/>
      <c r="B31" s="558" t="e">
        <f>#REF!</f>
        <v>#REF!</v>
      </c>
      <c r="C31" s="558"/>
      <c r="D31" s="558"/>
      <c r="E31" s="558"/>
      <c r="F31" s="559"/>
      <c r="G31" s="558" t="e">
        <f>#REF!</f>
        <v>#REF!</v>
      </c>
      <c r="H31" s="558"/>
      <c r="I31" s="558"/>
      <c r="J31" s="558"/>
      <c r="K31" s="559"/>
      <c r="L31" s="558" t="e">
        <f>#REF!</f>
        <v>#REF!</v>
      </c>
      <c r="M31" s="558"/>
      <c r="N31" s="558"/>
      <c r="O31" s="558"/>
      <c r="P31" s="559"/>
      <c r="Q31" s="558" t="e">
        <f>#REF!</f>
        <v>#REF!</v>
      </c>
      <c r="R31" s="558"/>
      <c r="S31" s="558"/>
      <c r="T31" s="558"/>
      <c r="U31" s="559"/>
      <c r="V31" s="558" t="e">
        <f>#REF!</f>
        <v>#REF!</v>
      </c>
      <c r="W31" s="558"/>
      <c r="X31" s="558"/>
      <c r="Y31" s="558"/>
      <c r="Z31" s="559"/>
      <c r="AA31" s="558" t="e">
        <f>#REF!</f>
        <v>#REF!</v>
      </c>
      <c r="AB31" s="558"/>
      <c r="AC31" s="558"/>
      <c r="AD31" s="558"/>
      <c r="AE31" s="559"/>
      <c r="AF31" s="558" t="e">
        <f>#REF!</f>
        <v>#REF!</v>
      </c>
      <c r="AG31" s="558"/>
      <c r="AH31" s="558"/>
      <c r="AI31" s="558"/>
    </row>
    <row r="32" spans="1:35" ht="69" customHeight="1">
      <c r="A32" s="559"/>
      <c r="B32" s="558" t="e">
        <f>#REF!</f>
        <v>#REF!</v>
      </c>
      <c r="C32" s="558"/>
      <c r="D32" s="558"/>
      <c r="E32" s="558"/>
      <c r="F32" s="559"/>
      <c r="G32" s="558" t="e">
        <f>#REF!</f>
        <v>#REF!</v>
      </c>
      <c r="H32" s="558"/>
      <c r="I32" s="558"/>
      <c r="J32" s="558"/>
      <c r="K32" s="559"/>
      <c r="L32" s="558" t="e">
        <f>#REF!</f>
        <v>#REF!</v>
      </c>
      <c r="M32" s="558"/>
      <c r="N32" s="558"/>
      <c r="O32" s="558"/>
      <c r="P32" s="559"/>
      <c r="Q32" s="558" t="e">
        <f>#REF!</f>
        <v>#REF!</v>
      </c>
      <c r="R32" s="558"/>
      <c r="S32" s="558"/>
      <c r="T32" s="558"/>
      <c r="U32" s="559"/>
      <c r="V32" s="558" t="e">
        <f>#REF!</f>
        <v>#REF!</v>
      </c>
      <c r="W32" s="558"/>
      <c r="X32" s="558"/>
      <c r="Y32" s="558"/>
      <c r="Z32" s="559"/>
      <c r="AA32" s="558" t="e">
        <f>#REF!</f>
        <v>#REF!</v>
      </c>
      <c r="AB32" s="558"/>
      <c r="AC32" s="558"/>
      <c r="AD32" s="558"/>
      <c r="AE32" s="559"/>
      <c r="AF32" s="558" t="e">
        <f>#REF!</f>
        <v>#REF!</v>
      </c>
      <c r="AG32" s="558"/>
      <c r="AH32" s="558"/>
      <c r="AI32" s="558"/>
    </row>
    <row r="33" spans="1:35" ht="40.200000000000003" customHeight="1">
      <c r="A33" s="559"/>
      <c r="B33" s="558" t="e">
        <f>#REF!</f>
        <v>#REF!</v>
      </c>
      <c r="C33" s="558"/>
      <c r="D33" s="558"/>
      <c r="E33" s="558"/>
      <c r="F33" s="559"/>
      <c r="G33" s="558" t="e">
        <f>#REF!</f>
        <v>#REF!</v>
      </c>
      <c r="H33" s="558"/>
      <c r="I33" s="558"/>
      <c r="J33" s="558"/>
      <c r="K33" s="559"/>
      <c r="L33" s="558" t="e">
        <f>#REF!</f>
        <v>#REF!</v>
      </c>
      <c r="M33" s="558"/>
      <c r="N33" s="558"/>
      <c r="O33" s="558"/>
      <c r="P33" s="559"/>
      <c r="Q33" s="558" t="e">
        <f>#REF!</f>
        <v>#REF!</v>
      </c>
      <c r="R33" s="558"/>
      <c r="S33" s="558"/>
      <c r="T33" s="558"/>
      <c r="U33" s="559"/>
      <c r="V33" s="558" t="e">
        <f>#REF!</f>
        <v>#REF!</v>
      </c>
      <c r="W33" s="558"/>
      <c r="X33" s="558"/>
      <c r="Y33" s="558"/>
      <c r="Z33" s="559"/>
      <c r="AA33" s="558" t="e">
        <f>#REF!</f>
        <v>#REF!</v>
      </c>
      <c r="AB33" s="558"/>
      <c r="AC33" s="558"/>
      <c r="AD33" s="558"/>
      <c r="AE33" s="559"/>
      <c r="AF33" s="558" t="e">
        <f>#REF!</f>
        <v>#REF!</v>
      </c>
      <c r="AG33" s="558"/>
      <c r="AH33" s="558"/>
      <c r="AI33" s="558"/>
    </row>
    <row r="34" spans="1:35" ht="40.200000000000003" customHeight="1">
      <c r="A34" s="559"/>
      <c r="B34" s="558" t="e">
        <f>#REF!</f>
        <v>#REF!</v>
      </c>
      <c r="C34" s="558"/>
      <c r="D34" s="558"/>
      <c r="E34" s="558"/>
      <c r="F34" s="559"/>
      <c r="G34" s="558" t="e">
        <f>#REF!</f>
        <v>#REF!</v>
      </c>
      <c r="H34" s="558"/>
      <c r="I34" s="558"/>
      <c r="J34" s="558"/>
      <c r="K34" s="559"/>
      <c r="L34" s="558" t="e">
        <f>#REF!</f>
        <v>#REF!</v>
      </c>
      <c r="M34" s="558"/>
      <c r="N34" s="558"/>
      <c r="O34" s="558"/>
      <c r="P34" s="559"/>
      <c r="Q34" s="558" t="e">
        <f>#REF!</f>
        <v>#REF!</v>
      </c>
      <c r="R34" s="558"/>
      <c r="S34" s="558"/>
      <c r="T34" s="558"/>
      <c r="U34" s="559"/>
      <c r="V34" s="558" t="e">
        <f>#REF!</f>
        <v>#REF!</v>
      </c>
      <c r="W34" s="558"/>
      <c r="X34" s="558"/>
      <c r="Y34" s="558"/>
      <c r="Z34" s="559"/>
      <c r="AA34" s="558" t="e">
        <f>#REF!</f>
        <v>#REF!</v>
      </c>
      <c r="AB34" s="558"/>
      <c r="AC34" s="558"/>
      <c r="AD34" s="558"/>
      <c r="AE34" s="559"/>
      <c r="AF34" s="558" t="e">
        <f>#REF!</f>
        <v>#REF!</v>
      </c>
      <c r="AG34" s="558"/>
      <c r="AH34" s="558"/>
      <c r="AI34" s="558"/>
    </row>
    <row r="35" spans="1:35">
      <c r="V35" s="181"/>
      <c r="W35" s="182"/>
      <c r="X35" s="181"/>
      <c r="Y35" s="181"/>
    </row>
  </sheetData>
  <mergeCells count="302">
    <mergeCell ref="AE1:AI1"/>
    <mergeCell ref="A2:B2"/>
    <mergeCell ref="C2:E2"/>
    <mergeCell ref="F2:G2"/>
    <mergeCell ref="H2:J2"/>
    <mergeCell ref="K2:L2"/>
    <mergeCell ref="M2:O2"/>
    <mergeCell ref="P2:Q2"/>
    <mergeCell ref="R2:T2"/>
    <mergeCell ref="U2:V2"/>
    <mergeCell ref="A1:E1"/>
    <mergeCell ref="F1:J1"/>
    <mergeCell ref="K1:O1"/>
    <mergeCell ref="P1:T1"/>
    <mergeCell ref="U1:Y1"/>
    <mergeCell ref="Z1:AD1"/>
    <mergeCell ref="W2:Y2"/>
    <mergeCell ref="Z2:AA2"/>
    <mergeCell ref="AB2:AD2"/>
    <mergeCell ref="AE2:AF2"/>
    <mergeCell ref="AG2:AI2"/>
    <mergeCell ref="AE4:AF4"/>
    <mergeCell ref="AG4:AI4"/>
    <mergeCell ref="Z3:AA3"/>
    <mergeCell ref="AE3:AF3"/>
    <mergeCell ref="A4:B4"/>
    <mergeCell ref="C4:E4"/>
    <mergeCell ref="F4:G4"/>
    <mergeCell ref="H4:J4"/>
    <mergeCell ref="K4:L4"/>
    <mergeCell ref="M4:O4"/>
    <mergeCell ref="P4:Q4"/>
    <mergeCell ref="R4:T4"/>
    <mergeCell ref="A3:B3"/>
    <mergeCell ref="F3:G3"/>
    <mergeCell ref="K3:L3"/>
    <mergeCell ref="P3:Q3"/>
    <mergeCell ref="U3:V3"/>
    <mergeCell ref="U4:V4"/>
    <mergeCell ref="W4:Y4"/>
    <mergeCell ref="Z4:AA4"/>
    <mergeCell ref="AB4:AD4"/>
    <mergeCell ref="AJ5:AM5"/>
    <mergeCell ref="B6:E6"/>
    <mergeCell ref="G6:J6"/>
    <mergeCell ref="L6:O6"/>
    <mergeCell ref="Q6:T6"/>
    <mergeCell ref="V6:Y6"/>
    <mergeCell ref="AA6:AD6"/>
    <mergeCell ref="AF6:AI6"/>
    <mergeCell ref="P5:P12"/>
    <mergeCell ref="Q5:T5"/>
    <mergeCell ref="U5:U12"/>
    <mergeCell ref="V5:Y5"/>
    <mergeCell ref="Z5:Z12"/>
    <mergeCell ref="AA5:AD5"/>
    <mergeCell ref="Q7:T7"/>
    <mergeCell ref="V7:Y7"/>
    <mergeCell ref="AA7:AD7"/>
    <mergeCell ref="B5:E5"/>
    <mergeCell ref="F5:F12"/>
    <mergeCell ref="G5:J5"/>
    <mergeCell ref="K5:K12"/>
    <mergeCell ref="L5:O5"/>
    <mergeCell ref="B7:E7"/>
    <mergeCell ref="G7:J7"/>
    <mergeCell ref="L9:O9"/>
    <mergeCell ref="Q9:T9"/>
    <mergeCell ref="V9:Y9"/>
    <mergeCell ref="AA9:AD9"/>
    <mergeCell ref="AF9:AI9"/>
    <mergeCell ref="AF7:AI7"/>
    <mergeCell ref="B8:E8"/>
    <mergeCell ref="G8:J8"/>
    <mergeCell ref="L8:O8"/>
    <mergeCell ref="Q8:T8"/>
    <mergeCell ref="V8:Y8"/>
    <mergeCell ref="AA8:AD8"/>
    <mergeCell ref="AF8:AI8"/>
    <mergeCell ref="AE5:AE12"/>
    <mergeCell ref="AF5:AI5"/>
    <mergeCell ref="L7:O7"/>
    <mergeCell ref="B9:E9"/>
    <mergeCell ref="AF10:AI10"/>
    <mergeCell ref="B11:E11"/>
    <mergeCell ref="G11:J11"/>
    <mergeCell ref="L11:O11"/>
    <mergeCell ref="Q11:T11"/>
    <mergeCell ref="V11:Y11"/>
    <mergeCell ref="A13:E13"/>
    <mergeCell ref="F13:J13"/>
    <mergeCell ref="K13:O13"/>
    <mergeCell ref="P13:T13"/>
    <mergeCell ref="U13:Y13"/>
    <mergeCell ref="Z13:AD13"/>
    <mergeCell ref="AE13:AI13"/>
    <mergeCell ref="B12:E12"/>
    <mergeCell ref="G12:J12"/>
    <mergeCell ref="L12:O12"/>
    <mergeCell ref="Q12:T12"/>
    <mergeCell ref="V12:Y12"/>
    <mergeCell ref="AA12:AD12"/>
    <mergeCell ref="A5:A12"/>
    <mergeCell ref="AA11:AD11"/>
    <mergeCell ref="AF11:AI11"/>
    <mergeCell ref="B10:E10"/>
    <mergeCell ref="G10:J10"/>
    <mergeCell ref="L10:O10"/>
    <mergeCell ref="Q10:T10"/>
    <mergeCell ref="V10:Y10"/>
    <mergeCell ref="AA10:AD10"/>
    <mergeCell ref="AF12:AI12"/>
    <mergeCell ref="G9:J9"/>
    <mergeCell ref="AE14:AF14"/>
    <mergeCell ref="AG14:AI14"/>
    <mergeCell ref="A15:B15"/>
    <mergeCell ref="F15:G15"/>
    <mergeCell ref="K15:L15"/>
    <mergeCell ref="P15:Q15"/>
    <mergeCell ref="U15:V15"/>
    <mergeCell ref="Z15:AA15"/>
    <mergeCell ref="AE15:AF15"/>
    <mergeCell ref="P14:Q14"/>
    <mergeCell ref="R14:T14"/>
    <mergeCell ref="U14:V14"/>
    <mergeCell ref="W14:Y14"/>
    <mergeCell ref="Z14:AA14"/>
    <mergeCell ref="AB14:AD14"/>
    <mergeCell ref="A14:B14"/>
    <mergeCell ref="C14:E14"/>
    <mergeCell ref="F14:G14"/>
    <mergeCell ref="H14:J14"/>
    <mergeCell ref="K14:L14"/>
    <mergeCell ref="M14:O14"/>
    <mergeCell ref="AE16:AF16"/>
    <mergeCell ref="AG16:AI16"/>
    <mergeCell ref="A17:A24"/>
    <mergeCell ref="B17:E17"/>
    <mergeCell ref="F17:F24"/>
    <mergeCell ref="G17:J17"/>
    <mergeCell ref="K17:K24"/>
    <mergeCell ref="L17:O17"/>
    <mergeCell ref="P17:P24"/>
    <mergeCell ref="Q17:T17"/>
    <mergeCell ref="P16:Q16"/>
    <mergeCell ref="R16:T16"/>
    <mergeCell ref="U16:V16"/>
    <mergeCell ref="W16:Y16"/>
    <mergeCell ref="Z16:AA16"/>
    <mergeCell ref="AB16:AD16"/>
    <mergeCell ref="A16:B16"/>
    <mergeCell ref="C16:E16"/>
    <mergeCell ref="F16:G16"/>
    <mergeCell ref="H16:J16"/>
    <mergeCell ref="K16:L16"/>
    <mergeCell ref="M16:O16"/>
    <mergeCell ref="B19:E19"/>
    <mergeCell ref="G19:J19"/>
    <mergeCell ref="AA19:AD19"/>
    <mergeCell ref="B18:E18"/>
    <mergeCell ref="G18:J18"/>
    <mergeCell ref="L18:O18"/>
    <mergeCell ref="Q18:T18"/>
    <mergeCell ref="V18:Y18"/>
    <mergeCell ref="AA18:AD18"/>
    <mergeCell ref="U17:U24"/>
    <mergeCell ref="V17:Y17"/>
    <mergeCell ref="Z17:Z24"/>
    <mergeCell ref="AA17:AD17"/>
    <mergeCell ref="B21:E21"/>
    <mergeCell ref="G21:J21"/>
    <mergeCell ref="L21:O21"/>
    <mergeCell ref="Q21:T21"/>
    <mergeCell ref="V21:Y21"/>
    <mergeCell ref="AA21:AD21"/>
    <mergeCell ref="B20:E20"/>
    <mergeCell ref="G20:J20"/>
    <mergeCell ref="L20:O20"/>
    <mergeCell ref="Q20:T20"/>
    <mergeCell ref="V20:Y20"/>
    <mergeCell ref="AA20:AD20"/>
    <mergeCell ref="AF22:AI22"/>
    <mergeCell ref="B23:E23"/>
    <mergeCell ref="G23:J23"/>
    <mergeCell ref="L23:O23"/>
    <mergeCell ref="Q23:T23"/>
    <mergeCell ref="V23:Y23"/>
    <mergeCell ref="AA23:AD23"/>
    <mergeCell ref="AF23:AI23"/>
    <mergeCell ref="B22:E22"/>
    <mergeCell ref="G22:J22"/>
    <mergeCell ref="L22:O22"/>
    <mergeCell ref="Q22:T22"/>
    <mergeCell ref="V22:Y22"/>
    <mergeCell ref="AA22:AD22"/>
    <mergeCell ref="AE17:AE24"/>
    <mergeCell ref="AF17:AI17"/>
    <mergeCell ref="AF18:AI18"/>
    <mergeCell ref="AF19:AI19"/>
    <mergeCell ref="AF20:AI20"/>
    <mergeCell ref="AF21:AI21"/>
    <mergeCell ref="AF24:AI24"/>
    <mergeCell ref="L19:O19"/>
    <mergeCell ref="Q19:T19"/>
    <mergeCell ref="V19:Y19"/>
    <mergeCell ref="A25:E25"/>
    <mergeCell ref="F25:J25"/>
    <mergeCell ref="K25:O25"/>
    <mergeCell ref="P25:T25"/>
    <mergeCell ref="U25:Y25"/>
    <mergeCell ref="Z25:AD25"/>
    <mergeCell ref="AE25:AI25"/>
    <mergeCell ref="B24:E24"/>
    <mergeCell ref="G24:J24"/>
    <mergeCell ref="L24:O24"/>
    <mergeCell ref="Q24:T24"/>
    <mergeCell ref="V24:Y24"/>
    <mergeCell ref="AA24:AD24"/>
    <mergeCell ref="AE26:AF26"/>
    <mergeCell ref="AG26:AI26"/>
    <mergeCell ref="A27:B27"/>
    <mergeCell ref="F27:G27"/>
    <mergeCell ref="K27:L27"/>
    <mergeCell ref="P27:Q27"/>
    <mergeCell ref="U27:V27"/>
    <mergeCell ref="Z27:AA27"/>
    <mergeCell ref="AE27:AF27"/>
    <mergeCell ref="P26:Q26"/>
    <mergeCell ref="R26:T26"/>
    <mergeCell ref="U26:V26"/>
    <mergeCell ref="W26:Y26"/>
    <mergeCell ref="Z26:AA26"/>
    <mergeCell ref="AB26:AD26"/>
    <mergeCell ref="A26:B26"/>
    <mergeCell ref="C26:E26"/>
    <mergeCell ref="F26:G26"/>
    <mergeCell ref="H26:J26"/>
    <mergeCell ref="K26:L26"/>
    <mergeCell ref="M26:O26"/>
    <mergeCell ref="AE28:AF28"/>
    <mergeCell ref="AG28:AI28"/>
    <mergeCell ref="A29:A34"/>
    <mergeCell ref="B29:E29"/>
    <mergeCell ref="F29:F34"/>
    <mergeCell ref="G29:J29"/>
    <mergeCell ref="K29:K34"/>
    <mergeCell ref="L29:O29"/>
    <mergeCell ref="P29:P34"/>
    <mergeCell ref="Q29:T29"/>
    <mergeCell ref="P28:Q28"/>
    <mergeCell ref="R28:T28"/>
    <mergeCell ref="U28:V28"/>
    <mergeCell ref="W28:Y28"/>
    <mergeCell ref="Z28:AA28"/>
    <mergeCell ref="AB28:AD28"/>
    <mergeCell ref="A28:B28"/>
    <mergeCell ref="C28:E28"/>
    <mergeCell ref="F28:G28"/>
    <mergeCell ref="H28:J28"/>
    <mergeCell ref="K28:L28"/>
    <mergeCell ref="M28:O28"/>
    <mergeCell ref="B30:E30"/>
    <mergeCell ref="G30:J30"/>
    <mergeCell ref="V29:Y29"/>
    <mergeCell ref="Z29:Z34"/>
    <mergeCell ref="AA29:AD29"/>
    <mergeCell ref="B32:E32"/>
    <mergeCell ref="G32:J32"/>
    <mergeCell ref="L32:O32"/>
    <mergeCell ref="Q32:T32"/>
    <mergeCell ref="V32:Y32"/>
    <mergeCell ref="AA32:AD32"/>
    <mergeCell ref="B31:E31"/>
    <mergeCell ref="G31:J31"/>
    <mergeCell ref="L31:O31"/>
    <mergeCell ref="Q31:T31"/>
    <mergeCell ref="V31:Y31"/>
    <mergeCell ref="AA31:AD31"/>
    <mergeCell ref="AF34:AI34"/>
    <mergeCell ref="B34:E34"/>
    <mergeCell ref="G34:J34"/>
    <mergeCell ref="L34:O34"/>
    <mergeCell ref="Q34:T34"/>
    <mergeCell ref="V34:Y34"/>
    <mergeCell ref="AA34:AD34"/>
    <mergeCell ref="B33:E33"/>
    <mergeCell ref="G33:J33"/>
    <mergeCell ref="L33:O33"/>
    <mergeCell ref="Q33:T33"/>
    <mergeCell ref="V33:Y33"/>
    <mergeCell ref="AA33:AD33"/>
    <mergeCell ref="AE29:AE34"/>
    <mergeCell ref="AF29:AI29"/>
    <mergeCell ref="AF30:AI30"/>
    <mergeCell ref="AF31:AI31"/>
    <mergeCell ref="AF32:AI32"/>
    <mergeCell ref="AF33:AI33"/>
    <mergeCell ref="L30:O30"/>
    <mergeCell ref="Q30:T30"/>
    <mergeCell ref="V30:Y30"/>
    <mergeCell ref="AA30:AD30"/>
    <mergeCell ref="U29:U34"/>
  </mergeCells>
  <phoneticPr fontId="80" type="noConversion"/>
  <pageMargins left="0" right="0" top="0" bottom="0" header="0" footer="0"/>
  <pageSetup paperSize="9" scale="35" orientation="landscape" horizontalDpi="360" verticalDpi="360" r:id="rId1"/>
  <colBreaks count="1" manualBreakCount="1">
    <brk id="20" max="1638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15"/>
  <sheetViews>
    <sheetView view="pageBreakPreview" zoomScale="90" zoomScaleNormal="90" zoomScaleSheetLayoutView="100" workbookViewId="0">
      <selection activeCell="G275" sqref="G275"/>
    </sheetView>
  </sheetViews>
  <sheetFormatPr defaultColWidth="8.7109375" defaultRowHeight="17.600000000000001"/>
  <cols>
    <col min="2" max="2" width="13.35546875" customWidth="1"/>
    <col min="3" max="3" width="3.7109375" customWidth="1"/>
    <col min="4" max="4" width="10.5" customWidth="1"/>
    <col min="5" max="5" width="29.5" customWidth="1"/>
    <col min="6" max="6" width="2.7109375" customWidth="1"/>
    <col min="8" max="8" width="13.35546875" customWidth="1"/>
    <col min="9" max="9" width="3.640625" customWidth="1"/>
    <col min="11" max="11" width="28.35546875" customWidth="1"/>
    <col min="15" max="15" width="11.85546875" customWidth="1"/>
  </cols>
  <sheetData>
    <row r="1" spans="1:11" s="173" customFormat="1" ht="21" customHeight="1">
      <c r="A1" s="575" t="s">
        <v>183</v>
      </c>
      <c r="B1" s="575"/>
      <c r="C1" s="575"/>
      <c r="D1" s="575"/>
      <c r="E1" s="575"/>
      <c r="G1" s="575" t="s">
        <v>183</v>
      </c>
      <c r="H1" s="575"/>
      <c r="I1" s="575"/>
      <c r="J1" s="575"/>
      <c r="K1" s="575"/>
    </row>
    <row r="2" spans="1:11" ht="22.5" customHeight="1">
      <c r="A2" s="174" t="s">
        <v>42</v>
      </c>
      <c r="B2" s="175" t="e">
        <f>#REF!</f>
        <v>#REF!</v>
      </c>
      <c r="C2" s="175" t="s">
        <v>58</v>
      </c>
      <c r="D2" s="578" t="s">
        <v>346</v>
      </c>
      <c r="E2" s="577" t="str">
        <f>'[2]25.02.4주차'!D14</f>
        <v>셀프라면(SELF)</v>
      </c>
      <c r="G2" s="174" t="s">
        <v>42</v>
      </c>
      <c r="H2" s="175" t="e">
        <f>B2+5</f>
        <v>#REF!</v>
      </c>
      <c r="I2" s="175" t="s">
        <v>62</v>
      </c>
      <c r="J2" s="576" t="s">
        <v>346</v>
      </c>
      <c r="K2" s="577" t="str">
        <f>'[2]25.02.4주차'!I14</f>
        <v>셀프라면(SELF)</v>
      </c>
    </row>
    <row r="3" spans="1:11" ht="22.5" customHeight="1">
      <c r="A3" s="176" t="s">
        <v>59</v>
      </c>
      <c r="B3" s="175" t="e">
        <f>B2+7</f>
        <v>#REF!</v>
      </c>
      <c r="C3" s="175" t="s">
        <v>58</v>
      </c>
      <c r="D3" s="579"/>
      <c r="E3" s="577"/>
      <c r="G3" s="176" t="s">
        <v>59</v>
      </c>
      <c r="H3" s="175" t="e">
        <f>H2+7</f>
        <v>#REF!</v>
      </c>
      <c r="I3" s="175" t="s">
        <v>62</v>
      </c>
      <c r="J3" s="577"/>
      <c r="K3" s="577"/>
    </row>
    <row r="4" spans="1:11" ht="21" customHeight="1">
      <c r="A4" s="575" t="s">
        <v>183</v>
      </c>
      <c r="B4" s="575"/>
      <c r="C4" s="575"/>
      <c r="D4" s="575"/>
      <c r="E4" s="575"/>
      <c r="G4" s="575" t="s">
        <v>183</v>
      </c>
      <c r="H4" s="575"/>
      <c r="I4" s="575"/>
      <c r="J4" s="575"/>
      <c r="K4" s="575"/>
    </row>
    <row r="5" spans="1:11" ht="22.5" customHeight="1">
      <c r="A5" s="174" t="s">
        <v>42</v>
      </c>
      <c r="B5" s="175" t="e">
        <f>B2+1</f>
        <v>#REF!</v>
      </c>
      <c r="C5" s="175" t="s">
        <v>41</v>
      </c>
      <c r="D5" s="578" t="s">
        <v>346</v>
      </c>
      <c r="E5" s="577" t="str">
        <f>'[2]25.02.4주차'!E14</f>
        <v>셀프라면(SELF)</v>
      </c>
      <c r="G5" s="174" t="s">
        <v>42</v>
      </c>
      <c r="H5" s="175" t="e">
        <f>B2+6</f>
        <v>#REF!</v>
      </c>
      <c r="I5" s="175" t="s">
        <v>61</v>
      </c>
      <c r="J5" s="576" t="s">
        <v>346</v>
      </c>
      <c r="K5" s="577" t="str">
        <f>'[2]25.02.4주차'!J14</f>
        <v>셀프라면(SELF)</v>
      </c>
    </row>
    <row r="6" spans="1:11" ht="22.5" customHeight="1">
      <c r="A6" s="176" t="s">
        <v>59</v>
      </c>
      <c r="B6" s="175" t="e">
        <f>B5+7</f>
        <v>#REF!</v>
      </c>
      <c r="C6" s="175" t="s">
        <v>41</v>
      </c>
      <c r="D6" s="579"/>
      <c r="E6" s="577"/>
      <c r="G6" s="176" t="s">
        <v>59</v>
      </c>
      <c r="H6" s="175" t="e">
        <f>H5+7</f>
        <v>#REF!</v>
      </c>
      <c r="I6" s="175" t="s">
        <v>61</v>
      </c>
      <c r="J6" s="577"/>
      <c r="K6" s="577"/>
    </row>
    <row r="7" spans="1:11" ht="21" customHeight="1">
      <c r="A7" s="575" t="s">
        <v>183</v>
      </c>
      <c r="B7" s="575"/>
      <c r="C7" s="575"/>
      <c r="D7" s="575"/>
      <c r="E7" s="575"/>
    </row>
    <row r="8" spans="1:11" ht="22.5" customHeight="1">
      <c r="A8" s="174" t="s">
        <v>42</v>
      </c>
      <c r="B8" s="175" t="e">
        <f>B2+2</f>
        <v>#REF!</v>
      </c>
      <c r="C8" s="175" t="s">
        <v>57</v>
      </c>
      <c r="D8" s="578" t="s">
        <v>346</v>
      </c>
      <c r="E8" s="577" t="str">
        <f>'[2]25.02.4주차'!F14</f>
        <v>셀프라면(SELF)</v>
      </c>
    </row>
    <row r="9" spans="1:11" ht="22.5" customHeight="1">
      <c r="A9" s="176" t="s">
        <v>59</v>
      </c>
      <c r="B9" s="175" t="e">
        <f>B8+7</f>
        <v>#REF!</v>
      </c>
      <c r="C9" s="175" t="s">
        <v>57</v>
      </c>
      <c r="D9" s="579"/>
      <c r="E9" s="577"/>
    </row>
    <row r="10" spans="1:11" ht="21" customHeight="1">
      <c r="A10" s="575" t="s">
        <v>183</v>
      </c>
      <c r="B10" s="575"/>
      <c r="C10" s="575"/>
      <c r="D10" s="575"/>
      <c r="E10" s="575"/>
    </row>
    <row r="11" spans="1:11" ht="22.5" customHeight="1">
      <c r="A11" s="174" t="s">
        <v>42</v>
      </c>
      <c r="B11" s="175" t="e">
        <f>B2+3</f>
        <v>#REF!</v>
      </c>
      <c r="C11" s="175" t="s">
        <v>63</v>
      </c>
      <c r="D11" s="576" t="s">
        <v>346</v>
      </c>
      <c r="E11" s="577" t="str">
        <f>'[2]25.02.4주차'!G14</f>
        <v>셀프라면(SELF)</v>
      </c>
    </row>
    <row r="12" spans="1:11" ht="22.5" customHeight="1">
      <c r="A12" s="176" t="s">
        <v>59</v>
      </c>
      <c r="B12" s="175" t="e">
        <f>B11+7</f>
        <v>#REF!</v>
      </c>
      <c r="C12" s="175" t="s">
        <v>63</v>
      </c>
      <c r="D12" s="577"/>
      <c r="E12" s="577"/>
    </row>
    <row r="13" spans="1:11" ht="21" customHeight="1">
      <c r="A13" s="575" t="s">
        <v>183</v>
      </c>
      <c r="B13" s="575"/>
      <c r="C13" s="575"/>
      <c r="D13" s="575"/>
      <c r="E13" s="575"/>
    </row>
    <row r="14" spans="1:11" ht="22.5" customHeight="1">
      <c r="A14" s="174" t="s">
        <v>42</v>
      </c>
      <c r="B14" s="175" t="e">
        <f>B2+4</f>
        <v>#REF!</v>
      </c>
      <c r="C14" s="175" t="s">
        <v>65</v>
      </c>
      <c r="D14" s="576" t="s">
        <v>346</v>
      </c>
      <c r="E14" s="577" t="str">
        <f>'[2]25.02.4주차'!H14</f>
        <v>셀프라면(SELF)</v>
      </c>
    </row>
    <row r="15" spans="1:11" ht="22.5" customHeight="1">
      <c r="A15" s="176" t="s">
        <v>59</v>
      </c>
      <c r="B15" s="175" t="e">
        <f>B14+7</f>
        <v>#REF!</v>
      </c>
      <c r="C15" s="175" t="s">
        <v>65</v>
      </c>
      <c r="D15" s="577"/>
      <c r="E15" s="577"/>
    </row>
  </sheetData>
  <mergeCells count="21">
    <mergeCell ref="A1:E1"/>
    <mergeCell ref="G1:K1"/>
    <mergeCell ref="D2:D3"/>
    <mergeCell ref="E2:E3"/>
    <mergeCell ref="J2:J3"/>
    <mergeCell ref="K2:K3"/>
    <mergeCell ref="A4:E4"/>
    <mergeCell ref="G4:K4"/>
    <mergeCell ref="D5:D6"/>
    <mergeCell ref="E5:E6"/>
    <mergeCell ref="J5:J6"/>
    <mergeCell ref="K5:K6"/>
    <mergeCell ref="A13:E13"/>
    <mergeCell ref="D14:D15"/>
    <mergeCell ref="E14:E15"/>
    <mergeCell ref="A7:E7"/>
    <mergeCell ref="D8:D9"/>
    <mergeCell ref="E8:E9"/>
    <mergeCell ref="A10:E10"/>
    <mergeCell ref="D11:D12"/>
    <mergeCell ref="E11:E12"/>
  </mergeCells>
  <phoneticPr fontId="80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7</vt:i4>
      </vt:variant>
    </vt:vector>
  </HeadingPairs>
  <TitlesOfParts>
    <vt:vector size="15" baseType="lpstr">
      <vt:lpstr>서캠_국제기숙사</vt:lpstr>
      <vt:lpstr>솔지오</vt:lpstr>
      <vt:lpstr>청운숙</vt:lpstr>
      <vt:lpstr>25.04.2주차(영)</vt:lpstr>
      <vt:lpstr>조리지침서25.04.2차</vt:lpstr>
      <vt:lpstr>조리공정일지25.04.1주차</vt:lpstr>
      <vt:lpstr>보존식25.04.01주차</vt:lpstr>
      <vt:lpstr>라면보존식스티커</vt:lpstr>
      <vt:lpstr>'25.04.2주차(영)'!Print_Area</vt:lpstr>
      <vt:lpstr>보존식25.04.01주차!Print_Area</vt:lpstr>
      <vt:lpstr>서캠_국제기숙사!Print_Area</vt:lpstr>
      <vt:lpstr>솔지오!Print_Area</vt:lpstr>
      <vt:lpstr>조리공정일지25.04.1주차!Print_Area</vt:lpstr>
      <vt:lpstr>조리지침서25.04.2차!Print_Area</vt:lpstr>
      <vt:lpstr>청운숙!Print_Area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revision>21</cp:revision>
  <cp:lastPrinted>2025-04-03T01:34:26Z</cp:lastPrinted>
  <dcterms:created xsi:type="dcterms:W3CDTF">2016-04-21T04:14:08Z</dcterms:created>
  <dcterms:modified xsi:type="dcterms:W3CDTF">2025-05-23T07:09:19Z</dcterms:modified>
  <cp:version>1200.0100.01</cp:version>
</cp:coreProperties>
</file>